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7/提出用/"/>
    </mc:Choice>
  </mc:AlternateContent>
  <xr:revisionPtr revIDLastSave="3" documentId="8_{FF0710B1-CDAC-4EE9-B4CB-24AEF0C8F762}" xr6:coauthVersionLast="47" xr6:coauthVersionMax="47" xr10:uidLastSave="{CDAB6125-00B7-4D0F-8706-5E00F5DBB29E}"/>
  <bookViews>
    <workbookView xWindow="-110" yWindow="-110" windowWidth="19420" windowHeight="10300" xr2:uid="{00000000-000D-0000-FFFF-FFFF00000000}"/>
  </bookViews>
  <sheets>
    <sheet name="結合エネルギー計算" sheetId="4" r:id="rId1"/>
    <sheet name="(72)式補正案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B13" i="8" s="1"/>
  <c r="D11" i="8" l="1"/>
  <c r="D16" i="8" l="1"/>
  <c r="D4" i="8"/>
  <c r="B2" i="8"/>
  <c r="D3" i="8" l="1"/>
  <c r="D5" i="8"/>
  <c r="D12" i="8" l="1"/>
  <c r="D5" i="4" l="1"/>
  <c r="B9" i="4" l="1"/>
  <c r="B10" i="4" s="1"/>
  <c r="D12" i="4" l="1"/>
  <c r="D16" i="4"/>
  <c r="M2" i="4" l="1"/>
  <c r="L3" i="4"/>
  <c r="M3" i="4" s="1"/>
  <c r="L4" i="4" l="1"/>
  <c r="M4" i="4" l="1"/>
  <c r="L5" i="4"/>
  <c r="L6" i="4" l="1"/>
  <c r="M5" i="4"/>
  <c r="L7" i="4" l="1"/>
  <c r="M6" i="4"/>
  <c r="L8" i="4" l="1"/>
  <c r="M7" i="4"/>
  <c r="L9" i="4" l="1"/>
  <c r="M8" i="4"/>
  <c r="L10" i="4" l="1"/>
  <c r="M9" i="4"/>
  <c r="L11" i="4" l="1"/>
  <c r="M10" i="4"/>
  <c r="L12" i="4" l="1"/>
  <c r="M11" i="4"/>
  <c r="L13" i="4" l="1"/>
  <c r="M12" i="4"/>
  <c r="L14" i="4" l="1"/>
  <c r="M13" i="4"/>
  <c r="L15" i="4" l="1"/>
  <c r="M14" i="4"/>
  <c r="L16" i="4" l="1"/>
  <c r="M15" i="4"/>
  <c r="L17" i="4" l="1"/>
  <c r="M16" i="4"/>
  <c r="L18" i="4" l="1"/>
  <c r="M17" i="4"/>
  <c r="L19" i="4" l="1"/>
  <c r="M18" i="4"/>
  <c r="L20" i="4" l="1"/>
  <c r="M19" i="4"/>
  <c r="L21" i="4" l="1"/>
  <c r="M20" i="4"/>
  <c r="L22" i="4" l="1"/>
  <c r="M21" i="4"/>
  <c r="L23" i="4" l="1"/>
  <c r="M22" i="4"/>
  <c r="L24" i="4" l="1"/>
  <c r="M23" i="4"/>
  <c r="L25" i="4" l="1"/>
  <c r="M24" i="4"/>
  <c r="L26" i="4" l="1"/>
  <c r="M25" i="4"/>
  <c r="L27" i="4" l="1"/>
  <c r="M26" i="4"/>
  <c r="L28" i="4" l="1"/>
  <c r="M27" i="4"/>
  <c r="L29" i="4" l="1"/>
  <c r="M28" i="4"/>
  <c r="L30" i="4" l="1"/>
  <c r="M29" i="4"/>
  <c r="L31" i="4" l="1"/>
  <c r="M30" i="4"/>
  <c r="L32" i="4" l="1"/>
  <c r="M31" i="4"/>
  <c r="L33" i="4" l="1"/>
  <c r="M32" i="4"/>
  <c r="L34" i="4" l="1"/>
  <c r="M33" i="4"/>
  <c r="L35" i="4" l="1"/>
  <c r="M34" i="4"/>
  <c r="L36" i="4" l="1"/>
  <c r="M35" i="4"/>
  <c r="L37" i="4" l="1"/>
  <c r="M36" i="4"/>
  <c r="L38" i="4" l="1"/>
  <c r="M37" i="4"/>
  <c r="L39" i="4" l="1"/>
  <c r="M38" i="4"/>
  <c r="L40" i="4" l="1"/>
  <c r="M39" i="4"/>
  <c r="L41" i="4" l="1"/>
  <c r="M40" i="4"/>
  <c r="L42" i="4" l="1"/>
  <c r="M41" i="4"/>
  <c r="L43" i="4" l="1"/>
  <c r="M42" i="4"/>
  <c r="L44" i="4" l="1"/>
  <c r="M43" i="4"/>
  <c r="L45" i="4" l="1"/>
  <c r="M44" i="4"/>
  <c r="L46" i="4" l="1"/>
  <c r="M45" i="4"/>
  <c r="L47" i="4" l="1"/>
  <c r="M46" i="4"/>
  <c r="L48" i="4" l="1"/>
  <c r="M47" i="4"/>
  <c r="L49" i="4" l="1"/>
  <c r="M48" i="4"/>
  <c r="L50" i="4" l="1"/>
  <c r="M49" i="4"/>
  <c r="L51" i="4" l="1"/>
  <c r="M50" i="4"/>
  <c r="L52" i="4" l="1"/>
  <c r="M51" i="4"/>
  <c r="L53" i="4" l="1"/>
  <c r="M52" i="4"/>
  <c r="L54" i="4" l="1"/>
  <c r="M53" i="4"/>
  <c r="L55" i="4" l="1"/>
  <c r="M54" i="4"/>
  <c r="L56" i="4" l="1"/>
  <c r="M55" i="4"/>
  <c r="L57" i="4" l="1"/>
  <c r="M56" i="4"/>
  <c r="L58" i="4" l="1"/>
  <c r="M57" i="4"/>
  <c r="L59" i="4" l="1"/>
  <c r="M58" i="4"/>
  <c r="L60" i="4" l="1"/>
  <c r="M59" i="4"/>
  <c r="L61" i="4" l="1"/>
  <c r="M60" i="4"/>
  <c r="L62" i="4" l="1"/>
  <c r="M61" i="4"/>
  <c r="L63" i="4" l="1"/>
  <c r="M62" i="4"/>
  <c r="L64" i="4" l="1"/>
  <c r="M63" i="4"/>
  <c r="L65" i="4" l="1"/>
  <c r="M64" i="4"/>
  <c r="L66" i="4" l="1"/>
  <c r="M65" i="4"/>
  <c r="L67" i="4" l="1"/>
  <c r="M66" i="4"/>
  <c r="L68" i="4" l="1"/>
  <c r="M67" i="4"/>
  <c r="L69" i="4" l="1"/>
  <c r="M68" i="4"/>
  <c r="L70" i="4" l="1"/>
  <c r="M69" i="4"/>
  <c r="L71" i="4" l="1"/>
  <c r="M70" i="4"/>
  <c r="L72" i="4" l="1"/>
  <c r="M71" i="4"/>
  <c r="L73" i="4" l="1"/>
  <c r="M72" i="4"/>
  <c r="L74" i="4" l="1"/>
  <c r="M73" i="4"/>
  <c r="L75" i="4" l="1"/>
  <c r="M74" i="4"/>
  <c r="L76" i="4" l="1"/>
  <c r="M75" i="4"/>
  <c r="L77" i="4" l="1"/>
  <c r="M76" i="4"/>
  <c r="L78" i="4" l="1"/>
  <c r="M77" i="4"/>
  <c r="L79" i="4" l="1"/>
  <c r="M78" i="4"/>
  <c r="L80" i="4" l="1"/>
  <c r="M79" i="4"/>
  <c r="L81" i="4" l="1"/>
  <c r="M80" i="4"/>
  <c r="L82" i="4" l="1"/>
  <c r="M81" i="4"/>
  <c r="L83" i="4" l="1"/>
  <c r="M82" i="4"/>
  <c r="L84" i="4" l="1"/>
  <c r="M83" i="4"/>
  <c r="L85" i="4" l="1"/>
  <c r="M84" i="4"/>
  <c r="L86" i="4" l="1"/>
  <c r="M85" i="4"/>
  <c r="L87" i="4" l="1"/>
  <c r="M86" i="4"/>
  <c r="L88" i="4" l="1"/>
  <c r="M87" i="4"/>
  <c r="L89" i="4" l="1"/>
  <c r="M88" i="4"/>
  <c r="L90" i="4" l="1"/>
  <c r="M89" i="4"/>
  <c r="L91" i="4" l="1"/>
  <c r="M90" i="4"/>
  <c r="L92" i="4" l="1"/>
  <c r="M91" i="4"/>
  <c r="L93" i="4" l="1"/>
  <c r="M92" i="4"/>
  <c r="L94" i="4" l="1"/>
  <c r="M93" i="4"/>
  <c r="L95" i="4" l="1"/>
  <c r="M94" i="4"/>
  <c r="L96" i="4" l="1"/>
  <c r="M95" i="4"/>
  <c r="L97" i="4" l="1"/>
  <c r="M96" i="4"/>
  <c r="L98" i="4" l="1"/>
  <c r="M97" i="4"/>
  <c r="L99" i="4" l="1"/>
  <c r="M98" i="4"/>
  <c r="L100" i="4" l="1"/>
  <c r="M99" i="4"/>
  <c r="L101" i="4" l="1"/>
  <c r="M100" i="4"/>
  <c r="L102" i="4" l="1"/>
  <c r="M101" i="4"/>
  <c r="L103" i="4" l="1"/>
  <c r="M102" i="4"/>
  <c r="L104" i="4" l="1"/>
  <c r="M103" i="4"/>
  <c r="L105" i="4" l="1"/>
  <c r="M104" i="4"/>
  <c r="L106" i="4" l="1"/>
  <c r="M105" i="4"/>
  <c r="L107" i="4" l="1"/>
  <c r="M106" i="4"/>
  <c r="L108" i="4" l="1"/>
  <c r="M107" i="4"/>
  <c r="L109" i="4" l="1"/>
  <c r="M108" i="4"/>
  <c r="L110" i="4" l="1"/>
  <c r="M109" i="4"/>
  <c r="L111" i="4" l="1"/>
  <c r="M110" i="4"/>
  <c r="L112" i="4" l="1"/>
  <c r="M111" i="4"/>
  <c r="L113" i="4" l="1"/>
  <c r="M112" i="4"/>
  <c r="L114" i="4" l="1"/>
  <c r="M113" i="4"/>
  <c r="L115" i="4" l="1"/>
  <c r="M114" i="4"/>
  <c r="L116" i="4" l="1"/>
  <c r="M115" i="4"/>
  <c r="L117" i="4" l="1"/>
  <c r="M116" i="4"/>
  <c r="L118" i="4" l="1"/>
  <c r="M117" i="4"/>
  <c r="L119" i="4" l="1"/>
  <c r="M118" i="4"/>
  <c r="L120" i="4" l="1"/>
  <c r="M119" i="4"/>
  <c r="L121" i="4" l="1"/>
  <c r="M120" i="4"/>
  <c r="L122" i="4" l="1"/>
  <c r="M121" i="4"/>
  <c r="L123" i="4" l="1"/>
  <c r="M122" i="4"/>
  <c r="L124" i="4" l="1"/>
  <c r="M123" i="4"/>
  <c r="L125" i="4" l="1"/>
  <c r="M124" i="4"/>
  <c r="L126" i="4" l="1"/>
  <c r="M125" i="4"/>
  <c r="L127" i="4" l="1"/>
  <c r="M126" i="4"/>
  <c r="L128" i="4" l="1"/>
  <c r="M127" i="4"/>
  <c r="L129" i="4" l="1"/>
  <c r="M128" i="4"/>
  <c r="L130" i="4" l="1"/>
  <c r="M129" i="4"/>
  <c r="L131" i="4" l="1"/>
  <c r="M130" i="4"/>
  <c r="L132" i="4" l="1"/>
  <c r="M131" i="4"/>
  <c r="L133" i="4" l="1"/>
  <c r="M132" i="4"/>
  <c r="L134" i="4" l="1"/>
  <c r="M133" i="4"/>
  <c r="L135" i="4" l="1"/>
  <c r="M134" i="4"/>
  <c r="L136" i="4" l="1"/>
  <c r="M135" i="4"/>
  <c r="L137" i="4" l="1"/>
  <c r="M136" i="4"/>
  <c r="L138" i="4" l="1"/>
  <c r="M137" i="4"/>
  <c r="L139" i="4" l="1"/>
  <c r="M138" i="4"/>
  <c r="L140" i="4" l="1"/>
  <c r="M139" i="4"/>
  <c r="L141" i="4" l="1"/>
  <c r="M140" i="4"/>
  <c r="L142" i="4" l="1"/>
  <c r="M141" i="4"/>
  <c r="L143" i="4" l="1"/>
  <c r="M142" i="4"/>
  <c r="L144" i="4" l="1"/>
  <c r="M143" i="4"/>
  <c r="L145" i="4" l="1"/>
  <c r="M144" i="4"/>
  <c r="L146" i="4" l="1"/>
  <c r="M145" i="4"/>
  <c r="L147" i="4" l="1"/>
  <c r="M146" i="4"/>
  <c r="L148" i="4" l="1"/>
  <c r="M147" i="4"/>
  <c r="L149" i="4" l="1"/>
  <c r="M148" i="4"/>
  <c r="L150" i="4" l="1"/>
  <c r="M149" i="4"/>
  <c r="L151" i="4" l="1"/>
  <c r="M150" i="4"/>
  <c r="L152" i="4" l="1"/>
  <c r="M151" i="4"/>
  <c r="L153" i="4" l="1"/>
  <c r="M152" i="4"/>
  <c r="L154" i="4" l="1"/>
  <c r="M153" i="4"/>
  <c r="L155" i="4" l="1"/>
  <c r="M154" i="4"/>
  <c r="L156" i="4" l="1"/>
  <c r="M155" i="4"/>
  <c r="L157" i="4" l="1"/>
  <c r="M156" i="4"/>
  <c r="L158" i="4" l="1"/>
  <c r="M157" i="4"/>
  <c r="L159" i="4" l="1"/>
  <c r="M158" i="4"/>
  <c r="L160" i="4" l="1"/>
  <c r="M159" i="4"/>
  <c r="L161" i="4" l="1"/>
  <c r="M160" i="4"/>
  <c r="L162" i="4" l="1"/>
  <c r="M161" i="4"/>
  <c r="L163" i="4" l="1"/>
  <c r="M162" i="4"/>
  <c r="L164" i="4" l="1"/>
  <c r="M163" i="4"/>
  <c r="L165" i="4" l="1"/>
  <c r="M164" i="4"/>
  <c r="L166" i="4" l="1"/>
  <c r="M165" i="4"/>
  <c r="L167" i="4" l="1"/>
  <c r="M166" i="4"/>
  <c r="L168" i="4" l="1"/>
  <c r="M167" i="4"/>
  <c r="L169" i="4" l="1"/>
  <c r="M168" i="4"/>
  <c r="L170" i="4" l="1"/>
  <c r="M169" i="4"/>
  <c r="L171" i="4" l="1"/>
  <c r="M170" i="4"/>
  <c r="L172" i="4" l="1"/>
  <c r="M171" i="4"/>
  <c r="L173" i="4" l="1"/>
  <c r="M172" i="4"/>
  <c r="L174" i="4" l="1"/>
  <c r="M173" i="4"/>
  <c r="L175" i="4" l="1"/>
  <c r="M174" i="4"/>
  <c r="L176" i="4" l="1"/>
  <c r="M175" i="4"/>
  <c r="L177" i="4" l="1"/>
  <c r="M176" i="4"/>
  <c r="L178" i="4" l="1"/>
  <c r="M177" i="4"/>
  <c r="L179" i="4" l="1"/>
  <c r="M178" i="4"/>
  <c r="L180" i="4" l="1"/>
  <c r="M179" i="4"/>
  <c r="L181" i="4" l="1"/>
  <c r="M180" i="4"/>
  <c r="L182" i="4" l="1"/>
  <c r="M181" i="4"/>
  <c r="L183" i="4" l="1"/>
  <c r="M182" i="4"/>
  <c r="L184" i="4" l="1"/>
  <c r="M183" i="4"/>
  <c r="L185" i="4" l="1"/>
  <c r="M184" i="4"/>
  <c r="L186" i="4" l="1"/>
  <c r="M185" i="4"/>
  <c r="L187" i="4" l="1"/>
  <c r="M186" i="4"/>
  <c r="L188" i="4" l="1"/>
  <c r="M187" i="4"/>
  <c r="L189" i="4" l="1"/>
  <c r="M188" i="4"/>
  <c r="L190" i="4" l="1"/>
  <c r="M189" i="4"/>
  <c r="L191" i="4" l="1"/>
  <c r="M190" i="4"/>
  <c r="L192" i="4" l="1"/>
  <c r="M191" i="4"/>
  <c r="L193" i="4" l="1"/>
  <c r="M192" i="4"/>
  <c r="L194" i="4" l="1"/>
  <c r="M193" i="4"/>
  <c r="L195" i="4" l="1"/>
  <c r="M194" i="4"/>
  <c r="L196" i="4" l="1"/>
  <c r="M195" i="4"/>
  <c r="L197" i="4" l="1"/>
  <c r="M196" i="4"/>
  <c r="L198" i="4" l="1"/>
  <c r="M197" i="4"/>
  <c r="L199" i="4" l="1"/>
  <c r="M198" i="4"/>
  <c r="L200" i="4" l="1"/>
  <c r="M199" i="4"/>
  <c r="L201" i="4" l="1"/>
  <c r="M200" i="4"/>
  <c r="L202" i="4" l="1"/>
  <c r="M201" i="4"/>
  <c r="L203" i="4" l="1"/>
  <c r="M202" i="4"/>
  <c r="L204" i="4" l="1"/>
  <c r="M203" i="4"/>
  <c r="L205" i="4" l="1"/>
  <c r="M204" i="4"/>
  <c r="L206" i="4" l="1"/>
  <c r="M205" i="4"/>
  <c r="L207" i="4" l="1"/>
  <c r="M206" i="4"/>
  <c r="L208" i="4" l="1"/>
  <c r="M207" i="4"/>
  <c r="L209" i="4" l="1"/>
  <c r="M208" i="4"/>
  <c r="L210" i="4" l="1"/>
  <c r="M209" i="4"/>
  <c r="L211" i="4" l="1"/>
  <c r="M210" i="4"/>
  <c r="L212" i="4" l="1"/>
  <c r="M211" i="4"/>
  <c r="L213" i="4" l="1"/>
  <c r="M212" i="4"/>
  <c r="L214" i="4" l="1"/>
  <c r="M213" i="4"/>
  <c r="L215" i="4" l="1"/>
  <c r="M214" i="4"/>
  <c r="L216" i="4" l="1"/>
  <c r="M215" i="4"/>
  <c r="L217" i="4" l="1"/>
  <c r="M216" i="4"/>
  <c r="L218" i="4" l="1"/>
  <c r="M217" i="4"/>
  <c r="L219" i="4" l="1"/>
  <c r="M218" i="4"/>
  <c r="L220" i="4" l="1"/>
  <c r="M219" i="4"/>
  <c r="L221" i="4" l="1"/>
  <c r="M220" i="4"/>
  <c r="L222" i="4" l="1"/>
  <c r="M221" i="4"/>
  <c r="L223" i="4" l="1"/>
  <c r="M222" i="4"/>
  <c r="L224" i="4" l="1"/>
  <c r="M223" i="4"/>
  <c r="L225" i="4" l="1"/>
  <c r="M224" i="4"/>
  <c r="L226" i="4" l="1"/>
  <c r="M225" i="4"/>
  <c r="L227" i="4" l="1"/>
  <c r="M226" i="4"/>
  <c r="L228" i="4" l="1"/>
  <c r="M227" i="4"/>
  <c r="L229" i="4" l="1"/>
  <c r="M228" i="4"/>
  <c r="L230" i="4" l="1"/>
  <c r="M229" i="4"/>
  <c r="L231" i="4" l="1"/>
  <c r="M230" i="4"/>
  <c r="L232" i="4" l="1"/>
  <c r="M231" i="4"/>
  <c r="L233" i="4" l="1"/>
  <c r="M232" i="4"/>
  <c r="L234" i="4" l="1"/>
  <c r="M233" i="4"/>
  <c r="L235" i="4" l="1"/>
  <c r="M234" i="4"/>
  <c r="L236" i="4" l="1"/>
  <c r="M235" i="4"/>
  <c r="L237" i="4" l="1"/>
  <c r="M236" i="4"/>
  <c r="L238" i="4" l="1"/>
  <c r="M237" i="4"/>
  <c r="L239" i="4" l="1"/>
  <c r="M238" i="4"/>
  <c r="L240" i="4" l="1"/>
  <c r="M239" i="4"/>
  <c r="L241" i="4" l="1"/>
  <c r="M240" i="4"/>
  <c r="L242" i="4" l="1"/>
  <c r="M241" i="4"/>
  <c r="L243" i="4" l="1"/>
  <c r="M242" i="4"/>
  <c r="L244" i="4" l="1"/>
  <c r="M243" i="4"/>
  <c r="L245" i="4" l="1"/>
  <c r="M244" i="4"/>
  <c r="L246" i="4" l="1"/>
  <c r="M245" i="4"/>
  <c r="L247" i="4" l="1"/>
  <c r="M246" i="4"/>
  <c r="L248" i="4" l="1"/>
  <c r="M247" i="4"/>
  <c r="L249" i="4" l="1"/>
  <c r="M248" i="4"/>
  <c r="L250" i="4" l="1"/>
  <c r="M249" i="4"/>
  <c r="L251" i="4" l="1"/>
  <c r="M250" i="4"/>
  <c r="L252" i="4" l="1"/>
  <c r="M251" i="4"/>
  <c r="L253" i="4" l="1"/>
  <c r="M252" i="4"/>
  <c r="L254" i="4" l="1"/>
  <c r="M253" i="4"/>
  <c r="L255" i="4" l="1"/>
  <c r="M254" i="4"/>
  <c r="L256" i="4" l="1"/>
  <c r="M255" i="4"/>
  <c r="L257" i="4" l="1"/>
  <c r="M256" i="4"/>
  <c r="L258" i="4" l="1"/>
  <c r="M257" i="4"/>
  <c r="L259" i="4" l="1"/>
  <c r="M258" i="4"/>
  <c r="L260" i="4" l="1"/>
  <c r="M259" i="4"/>
  <c r="L261" i="4" l="1"/>
  <c r="M260" i="4"/>
  <c r="L262" i="4" l="1"/>
  <c r="M261" i="4"/>
  <c r="L263" i="4" l="1"/>
  <c r="M262" i="4"/>
  <c r="L264" i="4" l="1"/>
  <c r="M263" i="4"/>
  <c r="L265" i="4" l="1"/>
  <c r="M264" i="4"/>
  <c r="L266" i="4" l="1"/>
  <c r="M265" i="4"/>
  <c r="L267" i="4" l="1"/>
  <c r="M266" i="4"/>
  <c r="L268" i="4" l="1"/>
  <c r="M267" i="4"/>
  <c r="L269" i="4" l="1"/>
  <c r="M268" i="4"/>
  <c r="L270" i="4" l="1"/>
  <c r="M269" i="4"/>
  <c r="L271" i="4" l="1"/>
  <c r="M270" i="4"/>
  <c r="L272" i="4" l="1"/>
  <c r="M271" i="4"/>
  <c r="L273" i="4" l="1"/>
  <c r="M272" i="4"/>
  <c r="L274" i="4" l="1"/>
  <c r="M273" i="4"/>
  <c r="L275" i="4" l="1"/>
  <c r="M274" i="4"/>
  <c r="L276" i="4" l="1"/>
  <c r="M275" i="4"/>
  <c r="L277" i="4" l="1"/>
  <c r="M276" i="4"/>
  <c r="L278" i="4" l="1"/>
  <c r="M277" i="4"/>
  <c r="L279" i="4" l="1"/>
  <c r="M278" i="4"/>
  <c r="L280" i="4" l="1"/>
  <c r="M279" i="4"/>
  <c r="L281" i="4" l="1"/>
  <c r="M280" i="4"/>
  <c r="L282" i="4" l="1"/>
  <c r="M281" i="4"/>
  <c r="L283" i="4" l="1"/>
  <c r="M282" i="4"/>
  <c r="L284" i="4" l="1"/>
  <c r="M283" i="4"/>
  <c r="L285" i="4" l="1"/>
  <c r="M284" i="4"/>
  <c r="L286" i="4" l="1"/>
  <c r="M285" i="4"/>
  <c r="L287" i="4" l="1"/>
  <c r="M286" i="4"/>
  <c r="L288" i="4" l="1"/>
  <c r="M287" i="4"/>
  <c r="L289" i="4" l="1"/>
  <c r="M288" i="4"/>
  <c r="L290" i="4" l="1"/>
  <c r="M289" i="4"/>
  <c r="L291" i="4" l="1"/>
  <c r="M290" i="4"/>
  <c r="L292" i="4" l="1"/>
  <c r="M291" i="4"/>
  <c r="L293" i="4" l="1"/>
  <c r="M292" i="4"/>
  <c r="L294" i="4" l="1"/>
  <c r="M293" i="4"/>
  <c r="L295" i="4" l="1"/>
  <c r="M294" i="4"/>
  <c r="L296" i="4" l="1"/>
  <c r="M295" i="4"/>
  <c r="L297" i="4" l="1"/>
  <c r="M296" i="4"/>
  <c r="L298" i="4" l="1"/>
  <c r="M297" i="4"/>
  <c r="L299" i="4" l="1"/>
  <c r="M298" i="4"/>
  <c r="L300" i="4" l="1"/>
  <c r="M299" i="4"/>
  <c r="L301" i="4" l="1"/>
  <c r="M301" i="4" s="1"/>
  <c r="M30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山脇正人</author>
  </authors>
  <commentList>
    <comment ref="A9" authorId="0" shapeId="0" xr:uid="{8EB3D90B-2FBF-4D82-8FD3-DE9CFD9A41B6}">
      <text>
        <r>
          <rPr>
            <b/>
            <sz val="9"/>
            <color indexed="81"/>
            <rFont val="MS P ゴシック"/>
            <family val="3"/>
            <charset val="128"/>
          </rPr>
          <t>山脇正人:</t>
        </r>
        <r>
          <rPr>
            <sz val="9"/>
            <color indexed="81"/>
            <rFont val="MS P ゴシック"/>
            <family val="3"/>
            <charset val="128"/>
          </rPr>
          <t xml:space="preserve">
3次方程式の計算です</t>
        </r>
      </text>
    </comment>
  </commentList>
</comments>
</file>

<file path=xl/sharedStrings.xml><?xml version="1.0" encoding="utf-8"?>
<sst xmlns="http://schemas.openxmlformats.org/spreadsheetml/2006/main" count="115" uniqueCount="54">
  <si>
    <r>
      <t>m</t>
    </r>
    <r>
      <rPr>
        <vertAlign val="subscript"/>
        <sz val="11"/>
        <color theme="1"/>
        <rFont val="Yu Gothic"/>
        <family val="3"/>
        <charset val="128"/>
        <scheme val="minor"/>
      </rPr>
      <t>e</t>
    </r>
    <r>
      <rPr>
        <sz val="11"/>
        <color theme="1"/>
        <rFont val="Yu Gothic"/>
        <family val="2"/>
        <scheme val="minor"/>
      </rPr>
      <t>c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2"/>
        <scheme val="minor"/>
      </rPr>
      <t>(MeV)</t>
    </r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</si>
  <si>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>(fm)</t>
    </r>
    <phoneticPr fontId="1"/>
  </si>
  <si>
    <t>X</t>
    <phoneticPr fontId="1"/>
  </si>
  <si>
    <t>核半径</t>
    <rPh sb="0" eb="3">
      <t>カクハンケイ</t>
    </rPh>
    <phoneticPr fontId="1"/>
  </si>
  <si>
    <t>原子番号</t>
    <rPh sb="0" eb="4">
      <t>ゲンシバンゴウ</t>
    </rPh>
    <phoneticPr fontId="1"/>
  </si>
  <si>
    <t>結合エネルギー</t>
    <rPh sb="0" eb="2">
      <t>ケツゴウ</t>
    </rPh>
    <phoneticPr fontId="1"/>
  </si>
  <si>
    <t>fm</t>
    <phoneticPr fontId="1"/>
  </si>
  <si>
    <t>MeV</t>
    <phoneticPr fontId="1"/>
  </si>
  <si>
    <t>質量数</t>
    <rPh sb="0" eb="2">
      <t>シツリョウ</t>
    </rPh>
    <rPh sb="2" eb="3">
      <t>スウ</t>
    </rPh>
    <phoneticPr fontId="1"/>
  </si>
  <si>
    <t>H-1</t>
    <phoneticPr fontId="1"/>
  </si>
  <si>
    <t>n</t>
    <phoneticPr fontId="1"/>
  </si>
  <si>
    <t>He-4</t>
    <phoneticPr fontId="1"/>
  </si>
  <si>
    <t>C-12</t>
    <phoneticPr fontId="1"/>
  </si>
  <si>
    <t>Fe-56</t>
    <phoneticPr fontId="1"/>
  </si>
  <si>
    <t>Ni-62</t>
    <phoneticPr fontId="1"/>
  </si>
  <si>
    <t>Bi-209</t>
    <phoneticPr fontId="1"/>
  </si>
  <si>
    <t>U-235</t>
    <phoneticPr fontId="1"/>
  </si>
  <si>
    <t>radius</t>
    <phoneticPr fontId="1"/>
  </si>
  <si>
    <t>U-238</t>
    <phoneticPr fontId="1"/>
  </si>
  <si>
    <t>H-2</t>
    <phoneticPr fontId="1"/>
  </si>
  <si>
    <t>nuclide</t>
    <phoneticPr fontId="1"/>
  </si>
  <si>
    <t>Cs-133</t>
    <phoneticPr fontId="1"/>
  </si>
  <si>
    <t>Si-28</t>
    <phoneticPr fontId="1"/>
  </si>
  <si>
    <t>Zr-91</t>
    <phoneticPr fontId="1"/>
  </si>
  <si>
    <t>Tm-169</t>
    <phoneticPr fontId="1"/>
  </si>
  <si>
    <t>energy</t>
  </si>
  <si>
    <t>※参考リスト</t>
    <rPh sb="1" eb="3">
      <t>サンコウ</t>
    </rPh>
    <phoneticPr fontId="1"/>
  </si>
  <si>
    <t>Z'</t>
    <phoneticPr fontId="1"/>
  </si>
  <si>
    <t>Z</t>
    <phoneticPr fontId="1"/>
  </si>
  <si>
    <t>A</t>
    <phoneticPr fontId="1"/>
  </si>
  <si>
    <r>
      <t>E</t>
    </r>
    <r>
      <rPr>
        <vertAlign val="subscript"/>
        <sz val="11"/>
        <color theme="1"/>
        <rFont val="Yu Gothic"/>
        <family val="3"/>
        <charset val="128"/>
        <scheme val="minor"/>
      </rPr>
      <t>B-W</t>
    </r>
    <phoneticPr fontId="1"/>
  </si>
  <si>
    <t>電荷対/A</t>
    <rPh sb="0" eb="2">
      <t>デンカ</t>
    </rPh>
    <rPh sb="2" eb="3">
      <t>ツイ</t>
    </rPh>
    <phoneticPr fontId="1"/>
  </si>
  <si>
    <t>Pb-208</t>
    <phoneticPr fontId="1"/>
  </si>
  <si>
    <t>(72)式　※黄色入力、水色出力</t>
    <rPh sb="4" eb="5">
      <t>シキ</t>
    </rPh>
    <rPh sb="7" eb="8">
      <t>キ</t>
    </rPh>
    <rPh sb="8" eb="9">
      <t>イロ</t>
    </rPh>
    <rPh sb="9" eb="11">
      <t>ニュウリョク</t>
    </rPh>
    <rPh sb="12" eb="14">
      <t>ミズイロ</t>
    </rPh>
    <rPh sb="14" eb="16">
      <t>シュツリョク</t>
    </rPh>
    <phoneticPr fontId="1"/>
  </si>
  <si>
    <t>(74)式　※黄色入力、水色出力</t>
    <rPh sb="4" eb="5">
      <t>シキ</t>
    </rPh>
    <rPh sb="7" eb="9">
      <t>キイロ</t>
    </rPh>
    <rPh sb="9" eb="11">
      <t>ニュウリョク</t>
    </rPh>
    <rPh sb="12" eb="14">
      <t>ミズイロ</t>
    </rPh>
    <rPh sb="14" eb="16">
      <t>シュツリョク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</si>
  <si>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</t>
    </r>
    <phoneticPr fontId="1"/>
  </si>
  <si>
    <t>※参考</t>
    <rPh sb="1" eb="3">
      <t>サンコウ</t>
    </rPh>
    <phoneticPr fontId="1"/>
  </si>
  <si>
    <t>結果</t>
    <rPh sb="0" eb="2">
      <t>ケッカ</t>
    </rPh>
    <phoneticPr fontId="1"/>
  </si>
  <si>
    <t>不可</t>
    <rPh sb="0" eb="2">
      <t>フカ</t>
    </rPh>
    <phoneticPr fontId="1"/>
  </si>
  <si>
    <t>対相関無→</t>
    <rPh sb="0" eb="3">
      <t>ツイソウカン</t>
    </rPh>
    <rPh sb="3" eb="4">
      <t>ナ</t>
    </rPh>
    <phoneticPr fontId="1"/>
  </si>
  <si>
    <t>良</t>
    <rPh sb="0" eb="1">
      <t>リョウ</t>
    </rPh>
    <phoneticPr fontId="1"/>
  </si>
  <si>
    <t>λ※共通</t>
    <rPh sb="2" eb="4">
      <t>キョウツウ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</si>
  <si>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/Z※共通</t>
    </r>
    <rPh sb="7" eb="9">
      <t>キョウツウ</t>
    </rPh>
    <phoneticPr fontId="1"/>
  </si>
  <si>
    <t>(72)式補正案1_X'の効果　※黄色入力、水色出力</t>
    <rPh sb="4" eb="5">
      <t>シキ</t>
    </rPh>
    <rPh sb="5" eb="7">
      <t>ホセイ</t>
    </rPh>
    <rPh sb="7" eb="8">
      <t>アン</t>
    </rPh>
    <rPh sb="13" eb="15">
      <t>コウカ</t>
    </rPh>
    <rPh sb="17" eb="18">
      <t>キ</t>
    </rPh>
    <rPh sb="18" eb="19">
      <t>イロ</t>
    </rPh>
    <rPh sb="19" eb="21">
      <t>ニュウリョク</t>
    </rPh>
    <rPh sb="22" eb="24">
      <t>ミズイロ</t>
    </rPh>
    <rPh sb="24" eb="26">
      <t>シュツリョク</t>
    </rPh>
    <phoneticPr fontId="1"/>
  </si>
  <si>
    <t>良？（要検証）</t>
    <rPh sb="0" eb="1">
      <t>リョウ</t>
    </rPh>
    <rPh sb="3" eb="4">
      <t>ヨウ</t>
    </rPh>
    <rPh sb="4" eb="6">
      <t>ケンショウ</t>
    </rPh>
    <phoneticPr fontId="1"/>
  </si>
  <si>
    <t>(72)式補正案2_ハイゼンベルクの谷を考慮　※黄色入力、水色出力</t>
    <rPh sb="4" eb="5">
      <t>シキ</t>
    </rPh>
    <rPh sb="5" eb="7">
      <t>ホセイ</t>
    </rPh>
    <rPh sb="7" eb="8">
      <t>アン</t>
    </rPh>
    <rPh sb="20" eb="22">
      <t>コウリョ</t>
    </rPh>
    <rPh sb="23" eb="25">
      <t>コウカ</t>
    </rPh>
    <rPh sb="27" eb="29">
      <t>キイロ</t>
    </rPh>
    <rPh sb="29" eb="31">
      <t>ニュウリョクミズイロシュツリョク</t>
    </rPh>
    <phoneticPr fontId="1"/>
  </si>
  <si>
    <t>可（安定核のみ）</t>
    <rPh sb="0" eb="1">
      <t>カ</t>
    </rPh>
    <rPh sb="2" eb="5">
      <t>アンテイカク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</si>
  <si>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/Z※補正</t>
    </r>
    <rPh sb="7" eb="9">
      <t>ホセイ</t>
    </rPh>
    <phoneticPr fontId="1"/>
  </si>
  <si>
    <t>X'※共通</t>
    <rPh sb="3" eb="5">
      <t>キョウツウ</t>
    </rPh>
    <phoneticPr fontId="1"/>
  </si>
  <si>
    <t>X'※補正</t>
    <rPh sb="3" eb="5">
      <t>ホセイ</t>
    </rPh>
    <phoneticPr fontId="1"/>
  </si>
  <si>
    <t>-</t>
    <phoneticPr fontId="1"/>
  </si>
  <si>
    <t>Z※実験値</t>
    <rPh sb="2" eb="5">
      <t>ジッケンチ</t>
    </rPh>
    <phoneticPr fontId="1"/>
  </si>
  <si>
    <t>Z※入力値</t>
    <rPh sb="2" eb="4">
      <t>ニュウリョク</t>
    </rPh>
    <rPh sb="4" eb="5">
      <t>チ</t>
    </rPh>
    <phoneticPr fontId="1"/>
  </si>
  <si>
    <t>H谷係数</t>
    <rPh sb="1" eb="2">
      <t>タニ</t>
    </rPh>
    <rPh sb="2" eb="4">
      <t>ケイスウ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</si>
</sst>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3" borderId="3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0" xfId="0" applyFill="1"/>
    <xf numFmtId="0" fontId="0" fillId="0" borderId="13" xfId="0" applyBorder="1" applyAlignment="1">
      <alignment horizontal="center"/>
    </xf>
    <xf numFmtId="0" fontId="0" fillId="0" borderId="24" xfId="0" applyBorder="1"/>
    <xf numFmtId="0" fontId="0" fillId="4" borderId="4" xfId="0" applyFill="1" applyBorder="1"/>
    <xf numFmtId="0" fontId="0" fillId="4" borderId="25" xfId="0" applyFill="1" applyBorder="1"/>
    <xf numFmtId="0" fontId="0" fillId="3" borderId="1" xfId="0" applyFill="1" applyBorder="1" applyAlignment="1">
      <alignment horizontal="right"/>
    </xf>
    <xf numFmtId="0" fontId="0" fillId="4" borderId="26" xfId="0" applyFill="1" applyBorder="1"/>
    <xf numFmtId="0" fontId="0" fillId="0" borderId="28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2" borderId="3" xfId="0" applyFill="1" applyBorder="1"/>
    <xf numFmtId="0" fontId="0" fillId="4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32" xfId="0" applyBorder="1"/>
    <xf numFmtId="0" fontId="0" fillId="4" borderId="29" xfId="0" applyFill="1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4" borderId="33" xfId="0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0" fillId="5" borderId="21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結合エネルギー計算!$L$2:$L$295</c:f>
              <c:numCache>
                <c:formatCode>General</c:formatCode>
                <c:ptCount val="2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</c:numCache>
            </c:numRef>
          </c:xVal>
          <c:yVal>
            <c:numRef>
              <c:f>結合エネルギー計算!$N$2:$N$295</c:f>
              <c:numCache>
                <c:formatCode>General</c:formatCode>
                <c:ptCount val="29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27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29</c:v>
                </c:pt>
                <c:pt idx="65">
                  <c:v>30</c:v>
                </c:pt>
                <c:pt idx="66">
                  <c:v>29</c:v>
                </c:pt>
                <c:pt idx="67">
                  <c:v>30</c:v>
                </c:pt>
                <c:pt idx="68">
                  <c:v>31</c:v>
                </c:pt>
                <c:pt idx="69">
                  <c:v>30</c:v>
                </c:pt>
                <c:pt idx="70">
                  <c:v>31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33</c:v>
                </c:pt>
                <c:pt idx="75">
                  <c:v>34</c:v>
                </c:pt>
                <c:pt idx="76">
                  <c:v>33</c:v>
                </c:pt>
                <c:pt idx="77">
                  <c:v>34</c:v>
                </c:pt>
                <c:pt idx="78">
                  <c:v>34</c:v>
                </c:pt>
                <c:pt idx="79">
                  <c:v>34</c:v>
                </c:pt>
                <c:pt idx="80">
                  <c:v>35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37</c:v>
                </c:pt>
                <c:pt idx="87">
                  <c:v>38</c:v>
                </c:pt>
                <c:pt idx="88">
                  <c:v>39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40</c:v>
                </c:pt>
                <c:pt idx="94">
                  <c:v>42</c:v>
                </c:pt>
                <c:pt idx="95">
                  <c:v>42</c:v>
                </c:pt>
                <c:pt idx="96">
                  <c:v>42</c:v>
                </c:pt>
                <c:pt idx="97">
                  <c:v>42</c:v>
                </c:pt>
                <c:pt idx="98">
                  <c:v>43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45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47</c:v>
                </c:pt>
                <c:pt idx="109">
                  <c:v>48</c:v>
                </c:pt>
                <c:pt idx="110">
                  <c:v>48</c:v>
                </c:pt>
                <c:pt idx="111">
                  <c:v>48</c:v>
                </c:pt>
                <c:pt idx="112">
                  <c:v>48</c:v>
                </c:pt>
                <c:pt idx="113">
                  <c:v>48</c:v>
                </c:pt>
                <c:pt idx="114">
                  <c:v>49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51</c:v>
                </c:pt>
                <c:pt idx="123">
                  <c:v>52</c:v>
                </c:pt>
                <c:pt idx="124">
                  <c:v>51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53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54</c:v>
                </c:pt>
                <c:pt idx="134">
                  <c:v>55</c:v>
                </c:pt>
                <c:pt idx="135">
                  <c:v>56</c:v>
                </c:pt>
                <c:pt idx="136">
                  <c:v>56</c:v>
                </c:pt>
                <c:pt idx="137">
                  <c:v>56</c:v>
                </c:pt>
                <c:pt idx="138">
                  <c:v>57</c:v>
                </c:pt>
                <c:pt idx="139">
                  <c:v>58</c:v>
                </c:pt>
                <c:pt idx="140">
                  <c:v>58</c:v>
                </c:pt>
                <c:pt idx="141">
                  <c:v>58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61</c:v>
                </c:pt>
                <c:pt idx="147">
                  <c:v>62</c:v>
                </c:pt>
                <c:pt idx="148">
                  <c:v>62</c:v>
                </c:pt>
                <c:pt idx="149">
                  <c:v>62</c:v>
                </c:pt>
                <c:pt idx="150">
                  <c:v>62</c:v>
                </c:pt>
                <c:pt idx="151">
                  <c:v>62</c:v>
                </c:pt>
                <c:pt idx="152">
                  <c:v>63</c:v>
                </c:pt>
                <c:pt idx="153">
                  <c:v>62</c:v>
                </c:pt>
                <c:pt idx="154">
                  <c:v>63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65</c:v>
                </c:pt>
                <c:pt idx="159">
                  <c:v>66</c:v>
                </c:pt>
                <c:pt idx="160">
                  <c:v>65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67</c:v>
                </c:pt>
                <c:pt idx="165">
                  <c:v>68</c:v>
                </c:pt>
                <c:pt idx="166">
                  <c:v>68</c:v>
                </c:pt>
                <c:pt idx="167">
                  <c:v>68</c:v>
                </c:pt>
                <c:pt idx="168">
                  <c:v>68</c:v>
                </c:pt>
                <c:pt idx="169">
                  <c:v>68</c:v>
                </c:pt>
                <c:pt idx="170">
                  <c:v>69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71</c:v>
                </c:pt>
                <c:pt idx="177">
                  <c:v>72</c:v>
                </c:pt>
                <c:pt idx="178">
                  <c:v>72</c:v>
                </c:pt>
                <c:pt idx="179">
                  <c:v>72</c:v>
                </c:pt>
                <c:pt idx="180">
                  <c:v>73</c:v>
                </c:pt>
                <c:pt idx="181">
                  <c:v>74</c:v>
                </c:pt>
                <c:pt idx="182">
                  <c:v>74</c:v>
                </c:pt>
                <c:pt idx="183">
                  <c:v>74</c:v>
                </c:pt>
                <c:pt idx="184">
                  <c:v>74</c:v>
                </c:pt>
                <c:pt idx="185">
                  <c:v>74</c:v>
                </c:pt>
                <c:pt idx="186">
                  <c:v>75</c:v>
                </c:pt>
                <c:pt idx="187">
                  <c:v>76</c:v>
                </c:pt>
                <c:pt idx="188">
                  <c:v>76</c:v>
                </c:pt>
                <c:pt idx="189">
                  <c:v>76</c:v>
                </c:pt>
                <c:pt idx="190">
                  <c:v>76</c:v>
                </c:pt>
                <c:pt idx="191">
                  <c:v>76</c:v>
                </c:pt>
                <c:pt idx="192">
                  <c:v>77</c:v>
                </c:pt>
                <c:pt idx="193">
                  <c:v>78</c:v>
                </c:pt>
                <c:pt idx="194">
                  <c:v>78</c:v>
                </c:pt>
                <c:pt idx="195">
                  <c:v>78</c:v>
                </c:pt>
                <c:pt idx="196">
                  <c:v>78</c:v>
                </c:pt>
                <c:pt idx="197">
                  <c:v>78</c:v>
                </c:pt>
                <c:pt idx="198">
                  <c:v>79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81</c:v>
                </c:pt>
                <c:pt idx="205">
                  <c:v>82</c:v>
                </c:pt>
                <c:pt idx="206">
                  <c:v>82</c:v>
                </c:pt>
                <c:pt idx="207">
                  <c:v>82</c:v>
                </c:pt>
                <c:pt idx="208">
                  <c:v>82</c:v>
                </c:pt>
                <c:pt idx="209">
                  <c:v>82</c:v>
                </c:pt>
                <c:pt idx="210">
                  <c:v>83</c:v>
                </c:pt>
                <c:pt idx="211">
                  <c:v>84</c:v>
                </c:pt>
                <c:pt idx="212">
                  <c:v>84</c:v>
                </c:pt>
                <c:pt idx="213">
                  <c:v>84</c:v>
                </c:pt>
                <c:pt idx="214">
                  <c:v>84</c:v>
                </c:pt>
                <c:pt idx="215">
                  <c:v>84</c:v>
                </c:pt>
                <c:pt idx="216">
                  <c:v>85</c:v>
                </c:pt>
                <c:pt idx="217">
                  <c:v>86</c:v>
                </c:pt>
                <c:pt idx="218">
                  <c:v>86</c:v>
                </c:pt>
                <c:pt idx="219">
                  <c:v>86</c:v>
                </c:pt>
                <c:pt idx="220">
                  <c:v>87</c:v>
                </c:pt>
                <c:pt idx="221">
                  <c:v>88</c:v>
                </c:pt>
                <c:pt idx="222">
                  <c:v>88</c:v>
                </c:pt>
                <c:pt idx="223">
                  <c:v>88</c:v>
                </c:pt>
                <c:pt idx="224">
                  <c:v>88</c:v>
                </c:pt>
                <c:pt idx="225">
                  <c:v>88</c:v>
                </c:pt>
                <c:pt idx="226">
                  <c:v>89</c:v>
                </c:pt>
                <c:pt idx="227">
                  <c:v>90</c:v>
                </c:pt>
                <c:pt idx="228">
                  <c:v>90</c:v>
                </c:pt>
                <c:pt idx="229">
                  <c:v>90</c:v>
                </c:pt>
                <c:pt idx="230">
                  <c:v>90</c:v>
                </c:pt>
                <c:pt idx="231">
                  <c:v>90</c:v>
                </c:pt>
                <c:pt idx="232">
                  <c:v>91</c:v>
                </c:pt>
                <c:pt idx="233">
                  <c:v>92</c:v>
                </c:pt>
                <c:pt idx="234">
                  <c:v>92</c:v>
                </c:pt>
                <c:pt idx="235">
                  <c:v>92</c:v>
                </c:pt>
                <c:pt idx="236">
                  <c:v>92</c:v>
                </c:pt>
                <c:pt idx="237">
                  <c:v>92</c:v>
                </c:pt>
                <c:pt idx="238">
                  <c:v>93</c:v>
                </c:pt>
                <c:pt idx="239">
                  <c:v>94</c:v>
                </c:pt>
                <c:pt idx="240">
                  <c:v>94</c:v>
                </c:pt>
                <c:pt idx="241">
                  <c:v>94</c:v>
                </c:pt>
                <c:pt idx="242">
                  <c:v>94</c:v>
                </c:pt>
                <c:pt idx="243">
                  <c:v>94</c:v>
                </c:pt>
                <c:pt idx="244">
                  <c:v>96</c:v>
                </c:pt>
                <c:pt idx="245">
                  <c:v>96</c:v>
                </c:pt>
                <c:pt idx="246">
                  <c:v>96</c:v>
                </c:pt>
                <c:pt idx="247">
                  <c:v>96</c:v>
                </c:pt>
                <c:pt idx="248">
                  <c:v>97</c:v>
                </c:pt>
                <c:pt idx="249">
                  <c:v>98</c:v>
                </c:pt>
                <c:pt idx="250">
                  <c:v>98</c:v>
                </c:pt>
                <c:pt idx="251">
                  <c:v>98</c:v>
                </c:pt>
                <c:pt idx="252">
                  <c:v>98</c:v>
                </c:pt>
                <c:pt idx="253">
                  <c:v>98</c:v>
                </c:pt>
                <c:pt idx="254">
                  <c:v>98</c:v>
                </c:pt>
                <c:pt idx="255">
                  <c:v>98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102</c:v>
                </c:pt>
                <c:pt idx="260">
                  <c:v>103</c:v>
                </c:pt>
                <c:pt idx="261">
                  <c:v>102</c:v>
                </c:pt>
                <c:pt idx="262">
                  <c:v>104</c:v>
                </c:pt>
                <c:pt idx="263">
                  <c:v>103</c:v>
                </c:pt>
                <c:pt idx="264">
                  <c:v>104</c:v>
                </c:pt>
                <c:pt idx="265">
                  <c:v>103</c:v>
                </c:pt>
                <c:pt idx="266">
                  <c:v>104</c:v>
                </c:pt>
                <c:pt idx="267">
                  <c:v>105</c:v>
                </c:pt>
                <c:pt idx="268">
                  <c:v>106</c:v>
                </c:pt>
                <c:pt idx="269">
                  <c:v>105</c:v>
                </c:pt>
                <c:pt idx="270">
                  <c:v>106</c:v>
                </c:pt>
                <c:pt idx="271">
                  <c:v>107</c:v>
                </c:pt>
                <c:pt idx="272">
                  <c:v>108</c:v>
                </c:pt>
                <c:pt idx="273">
                  <c:v>107</c:v>
                </c:pt>
                <c:pt idx="274">
                  <c:v>108</c:v>
                </c:pt>
                <c:pt idx="275">
                  <c:v>109</c:v>
                </c:pt>
                <c:pt idx="276">
                  <c:v>108</c:v>
                </c:pt>
                <c:pt idx="277">
                  <c:v>108</c:v>
                </c:pt>
                <c:pt idx="278">
                  <c:v>110</c:v>
                </c:pt>
                <c:pt idx="279">
                  <c:v>110</c:v>
                </c:pt>
                <c:pt idx="280">
                  <c:v>110</c:v>
                </c:pt>
                <c:pt idx="281">
                  <c:v>109</c:v>
                </c:pt>
                <c:pt idx="282">
                  <c:v>112</c:v>
                </c:pt>
                <c:pt idx="283">
                  <c:v>112</c:v>
                </c:pt>
                <c:pt idx="284">
                  <c:v>112</c:v>
                </c:pt>
                <c:pt idx="285">
                  <c:v>111</c:v>
                </c:pt>
                <c:pt idx="286">
                  <c:v>114</c:v>
                </c:pt>
                <c:pt idx="287">
                  <c:v>114</c:v>
                </c:pt>
                <c:pt idx="288">
                  <c:v>114</c:v>
                </c:pt>
                <c:pt idx="289">
                  <c:v>113</c:v>
                </c:pt>
                <c:pt idx="290">
                  <c:v>116</c:v>
                </c:pt>
                <c:pt idx="291">
                  <c:v>116</c:v>
                </c:pt>
                <c:pt idx="292">
                  <c:v>116</c:v>
                </c:pt>
                <c:pt idx="293">
                  <c:v>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CD-4E4B-970B-34047375F1D6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結合エネルギー計算!$L$2:$L$301</c:f>
              <c:numCache>
                <c:formatCode>General</c:formatCode>
                <c:ptCount val="3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</c:numCache>
            </c:numRef>
          </c:xVal>
          <c:yVal>
            <c:numRef>
              <c:f>結合エネルギー計算!$M$2:$M$301</c:f>
              <c:numCache>
                <c:formatCode>General</c:formatCode>
                <c:ptCount val="300"/>
                <c:pt idx="0">
                  <c:v>0.49620811496865735</c:v>
                </c:pt>
                <c:pt idx="1">
                  <c:v>0.98801490559857463</c:v>
                </c:pt>
                <c:pt idx="2">
                  <c:v>1.4765299297276993</c:v>
                </c:pt>
                <c:pt idx="3">
                  <c:v>1.9622157007014869</c:v>
                </c:pt>
                <c:pt idx="4">
                  <c:v>2.4453595797433931</c:v>
                </c:pt>
                <c:pt idx="5">
                  <c:v>2.9261657742088616</c:v>
                </c:pt>
                <c:pt idx="6">
                  <c:v>3.4047904782034033</c:v>
                </c:pt>
                <c:pt idx="7">
                  <c:v>3.8813589190312019</c:v>
                </c:pt>
                <c:pt idx="8">
                  <c:v>4.3559748502762297</c:v>
                </c:pt>
                <c:pt idx="9">
                  <c:v>4.828726347530905</c:v>
                </c:pt>
                <c:pt idx="10">
                  <c:v>5.2996895890521944</c:v>
                </c:pt>
                <c:pt idx="11">
                  <c:v>5.7689314488896057</c:v>
                </c:pt>
                <c:pt idx="12">
                  <c:v>6.2365113470689693</c:v>
                </c:pt>
                <c:pt idx="13">
                  <c:v>6.702482612446639</c:v>
                </c:pt>
                <c:pt idx="14">
                  <c:v>7.1668935133638385</c:v>
                </c:pt>
                <c:pt idx="15">
                  <c:v>7.6297880545004304</c:v>
                </c:pt>
                <c:pt idx="16">
                  <c:v>8.0912066046852544</c:v>
                </c:pt>
                <c:pt idx="17">
                  <c:v>8.551186399631634</c:v>
                </c:pt>
                <c:pt idx="18">
                  <c:v>9.0097619502630479</c:v>
                </c:pt>
                <c:pt idx="19">
                  <c:v>9.4669653785196832</c:v>
                </c:pt>
                <c:pt idx="20">
                  <c:v>9.9228266965955108</c:v>
                </c:pt>
                <c:pt idx="21">
                  <c:v>10.377374041438735</c:v>
                </c:pt>
                <c:pt idx="22">
                  <c:v>10.830633873436883</c:v>
                </c:pt>
                <c:pt idx="23">
                  <c:v>11.282631146110274</c:v>
                </c:pt>
                <c:pt idx="24">
                  <c:v>11.733389452102049</c:v>
                </c:pt>
                <c:pt idx="25">
                  <c:v>12.182931149611152</c:v>
                </c:pt>
                <c:pt idx="26">
                  <c:v>12.631277472555073</c:v>
                </c:pt>
                <c:pt idx="27">
                  <c:v>13.078448627093131</c:v>
                </c:pt>
                <c:pt idx="28">
                  <c:v>13.524463876635425</c:v>
                </c:pt>
                <c:pt idx="29">
                  <c:v>13.969341617068242</c:v>
                </c:pt>
                <c:pt idx="30">
                  <c:v>14.413099443616666</c:v>
                </c:pt>
                <c:pt idx="31">
                  <c:v>14.855754210518809</c:v>
                </c:pt>
                <c:pt idx="32">
                  <c:v>15.29732208448908</c:v>
                </c:pt>
                <c:pt idx="33">
                  <c:v>15.737818592788901</c:v>
                </c:pt>
                <c:pt idx="34">
                  <c:v>16.177258666594188</c:v>
                </c:pt>
                <c:pt idx="35">
                  <c:v>16.615656680243308</c:v>
                </c:pt>
                <c:pt idx="36">
                  <c:v>17.053026486862429</c:v>
                </c:pt>
                <c:pt idx="37">
                  <c:v>17.489381450793012</c:v>
                </c:pt>
                <c:pt idx="38">
                  <c:v>17.924734477186618</c:v>
                </c:pt>
                <c:pt idx="39">
                  <c:v>18.359098039081918</c:v>
                </c:pt>
                <c:pt idx="40">
                  <c:v>18.792484202236672</c:v>
                </c:pt>
                <c:pt idx="41">
                  <c:v>19.224904647952016</c:v>
                </c:pt>
                <c:pt idx="42">
                  <c:v>19.656370694095969</c:v>
                </c:pt>
                <c:pt idx="43">
                  <c:v>20.086893314507527</c:v>
                </c:pt>
                <c:pt idx="44">
                  <c:v>20.516483156940605</c:v>
                </c:pt>
                <c:pt idx="45">
                  <c:v>20.945150559688223</c:v>
                </c:pt>
                <c:pt idx="46">
                  <c:v>21.372905567010978</c:v>
                </c:pt>
                <c:pt idx="47">
                  <c:v>21.799757943479847</c:v>
                </c:pt>
                <c:pt idx="48">
                  <c:v>22.225717187331032</c:v>
                </c:pt>
                <c:pt idx="49">
                  <c:v>22.650792542919987</c:v>
                </c:pt>
                <c:pt idx="50">
                  <c:v>23.074993012352468</c:v>
                </c:pt>
                <c:pt idx="51">
                  <c:v>23.498327366362261</c:v>
                </c:pt>
                <c:pt idx="52">
                  <c:v>23.920804154498136</c:v>
                </c:pt>
                <c:pt idx="53">
                  <c:v>24.34243171467633</c:v>
                </c:pt>
                <c:pt idx="54">
                  <c:v>24.76321818214916</c:v>
                </c:pt>
                <c:pt idx="55">
                  <c:v>25.183171497935685</c:v>
                </c:pt>
                <c:pt idx="56">
                  <c:v>25.602299416755738</c:v>
                </c:pt>
                <c:pt idx="57">
                  <c:v>26.020609514504962</c:v>
                </c:pt>
                <c:pt idx="58">
                  <c:v>26.438109195304964</c:v>
                </c:pt>
                <c:pt idx="59">
                  <c:v>26.854805698159581</c:v>
                </c:pt>
                <c:pt idx="60">
                  <c:v>27.270706103245551</c:v>
                </c:pt>
                <c:pt idx="61">
                  <c:v>27.685817337863543</c:v>
                </c:pt>
                <c:pt idx="62">
                  <c:v>28.100146182072887</c:v>
                </c:pt>
                <c:pt idx="63">
                  <c:v>28.51369927403185</c:v>
                </c:pt>
                <c:pt idx="64">
                  <c:v>28.926483115063174</c:v>
                </c:pt>
                <c:pt idx="65">
                  <c:v>29.338504074463085</c:v>
                </c:pt>
                <c:pt idx="66">
                  <c:v>29.749768394070482</c:v>
                </c:pt>
                <c:pt idx="67">
                  <c:v>30.160282192611721</c:v>
                </c:pt>
                <c:pt idx="68">
                  <c:v>30.570051469835228</c:v>
                </c:pt>
                <c:pt idx="69">
                  <c:v>30.979082110448996</c:v>
                </c:pt>
                <c:pt idx="70">
                  <c:v>31.387379887873056</c:v>
                </c:pt>
                <c:pt idx="71">
                  <c:v>31.794950467818232</c:v>
                </c:pt>
                <c:pt idx="72">
                  <c:v>32.201799411701423</c:v>
                </c:pt>
                <c:pt idx="73">
                  <c:v>32.607932179907145</c:v>
                </c:pt>
                <c:pt idx="74">
                  <c:v>33.013354134904219</c:v>
                </c:pt>
                <c:pt idx="75">
                  <c:v>33.418070544225841</c:v>
                </c:pt>
                <c:pt idx="76">
                  <c:v>33.82208658332091</c:v>
                </c:pt>
                <c:pt idx="77">
                  <c:v>34.225407338283645</c:v>
                </c:pt>
                <c:pt idx="78">
                  <c:v>34.628037808468292</c:v>
                </c:pt>
                <c:pt idx="79">
                  <c:v>35.029982908995102</c:v>
                </c:pt>
                <c:pt idx="80">
                  <c:v>35.431247473153505</c:v>
                </c:pt>
                <c:pt idx="81">
                  <c:v>35.831836254707767</c:v>
                </c:pt>
                <c:pt idx="82">
                  <c:v>36.231753930110479</c:v>
                </c:pt>
                <c:pt idx="83">
                  <c:v>36.631005100628379</c:v>
                </c:pt>
                <c:pt idx="84">
                  <c:v>37.029594294385205</c:v>
                </c:pt>
                <c:pt idx="85">
                  <c:v>37.427525968325611</c:v>
                </c:pt>
                <c:pt idx="86">
                  <c:v>37.824804510104187</c:v>
                </c:pt>
                <c:pt idx="87">
                  <c:v>38.221434239903253</c:v>
                </c:pt>
                <c:pt idx="88">
                  <c:v>38.617419412182834</c:v>
                </c:pt>
                <c:pt idx="89">
                  <c:v>39.012764217366183</c:v>
                </c:pt>
                <c:pt idx="90">
                  <c:v>39.407472783463852</c:v>
                </c:pt>
                <c:pt idx="91">
                  <c:v>39.801549177639259</c:v>
                </c:pt>
                <c:pt idx="92">
                  <c:v>40.194997407718404</c:v>
                </c:pt>
                <c:pt idx="93">
                  <c:v>40.587821423646396</c:v>
                </c:pt>
                <c:pt idx="94">
                  <c:v>40.98002511889316</c:v>
                </c:pt>
                <c:pt idx="95">
                  <c:v>41.371612331810638</c:v>
                </c:pt>
                <c:pt idx="96">
                  <c:v>41.762586846943641</c:v>
                </c:pt>
                <c:pt idx="97">
                  <c:v>42.152952396296428</c:v>
                </c:pt>
                <c:pt idx="98">
                  <c:v>42.542712660556823</c:v>
                </c:pt>
                <c:pt idx="99">
                  <c:v>42.931871270279991</c:v>
                </c:pt>
                <c:pt idx="100">
                  <c:v>43.320431807033238</c:v>
                </c:pt>
                <c:pt idx="101">
                  <c:v>43.708397804503775</c:v>
                </c:pt>
                <c:pt idx="102">
                  <c:v>44.095772749570855</c:v>
                </c:pt>
                <c:pt idx="103">
                  <c:v>44.48256008334382</c:v>
                </c:pt>
                <c:pt idx="104">
                  <c:v>44.868763202167422</c:v>
                </c:pt>
                <c:pt idx="105">
                  <c:v>45.254385458595848</c:v>
                </c:pt>
                <c:pt idx="106">
                  <c:v>45.63943016233651</c:v>
                </c:pt>
                <c:pt idx="107">
                  <c:v>46.023900581165101</c:v>
                </c:pt>
                <c:pt idx="108">
                  <c:v>46.407799941812783</c:v>
                </c:pt>
                <c:pt idx="109">
                  <c:v>46.791131430826745</c:v>
                </c:pt>
                <c:pt idx="110">
                  <c:v>47.173898195405187</c:v>
                </c:pt>
                <c:pt idx="111">
                  <c:v>47.556103344207571</c:v>
                </c:pt>
                <c:pt idx="112">
                  <c:v>47.937749948141303</c:v>
                </c:pt>
                <c:pt idx="113">
                  <c:v>48.318841041125495</c:v>
                </c:pt>
                <c:pt idx="114">
                  <c:v>48.699379620832893</c:v>
                </c:pt>
                <c:pt idx="115">
                  <c:v>49.079368649410583</c:v>
                </c:pt>
                <c:pt idx="116">
                  <c:v>49.458811054180465</c:v>
                </c:pt>
                <c:pt idx="117">
                  <c:v>49.837709728319965</c:v>
                </c:pt>
                <c:pt idx="118">
                  <c:v>50.216067531524118</c:v>
                </c:pt>
                <c:pt idx="119">
                  <c:v>50.593887290649086</c:v>
                </c:pt>
                <c:pt idx="120">
                  <c:v>50.971171800338446</c:v>
                </c:pt>
                <c:pt idx="121">
                  <c:v>51.347923823632357</c:v>
                </c:pt>
                <c:pt idx="122">
                  <c:v>51.724146092560396</c:v>
                </c:pt>
                <c:pt idx="123">
                  <c:v>52.099841308718666</c:v>
                </c:pt>
                <c:pt idx="124">
                  <c:v>52.475012143831634</c:v>
                </c:pt>
                <c:pt idx="125">
                  <c:v>52.849661240299291</c:v>
                </c:pt>
                <c:pt idx="126">
                  <c:v>53.223791211730017</c:v>
                </c:pt>
                <c:pt idx="127">
                  <c:v>53.597404643459825</c:v>
                </c:pt>
                <c:pt idx="128">
                  <c:v>53.970504093058224</c:v>
                </c:pt>
                <c:pt idx="129">
                  <c:v>54.343092090821337</c:v>
                </c:pt>
                <c:pt idx="130">
                  <c:v>54.715171140252494</c:v>
                </c:pt>
                <c:pt idx="131">
                  <c:v>55.086743718530954</c:v>
                </c:pt>
                <c:pt idx="132">
                  <c:v>55.457812276968887</c:v>
                </c:pt>
                <c:pt idx="133">
                  <c:v>55.828379241457171</c:v>
                </c:pt>
                <c:pt idx="134">
                  <c:v>56.198447012900267</c:v>
                </c:pt>
                <c:pt idx="135">
                  <c:v>56.568017967640593</c:v>
                </c:pt>
                <c:pt idx="136">
                  <c:v>56.937094457872647</c:v>
                </c:pt>
                <c:pt idx="137">
                  <c:v>57.305678812047248</c:v>
                </c:pt>
                <c:pt idx="138">
                  <c:v>57.673773335266226</c:v>
                </c:pt>
                <c:pt idx="139">
                  <c:v>58.041380309667716</c:v>
                </c:pt>
                <c:pt idx="140">
                  <c:v>58.408501994802592</c:v>
                </c:pt>
                <c:pt idx="141">
                  <c:v>58.775140628002042</c:v>
                </c:pt>
                <c:pt idx="142">
                  <c:v>59.141298424736725</c:v>
                </c:pt>
                <c:pt idx="143">
                  <c:v>59.506977578967692</c:v>
                </c:pt>
                <c:pt idx="144">
                  <c:v>59.872180263489348</c:v>
                </c:pt>
                <c:pt idx="145">
                  <c:v>60.236908630264637</c:v>
                </c:pt>
                <c:pt idx="146">
                  <c:v>60.601164810752806</c:v>
                </c:pt>
                <c:pt idx="147">
                  <c:v>60.964950916229704</c:v>
                </c:pt>
                <c:pt idx="148">
                  <c:v>61.328269038101169</c:v>
                </c:pt>
                <c:pt idx="149">
                  <c:v>61.691121248209448</c:v>
                </c:pt>
                <c:pt idx="150">
                  <c:v>62.053509599132902</c:v>
                </c:pt>
                <c:pt idx="151">
                  <c:v>62.415436124479321</c:v>
                </c:pt>
                <c:pt idx="152">
                  <c:v>62.776902839172813</c:v>
                </c:pt>
                <c:pt idx="153">
                  <c:v>63.137911739734584</c:v>
                </c:pt>
                <c:pt idx="154">
                  <c:v>63.498464804557806</c:v>
                </c:pt>
                <c:pt idx="155">
                  <c:v>63.858563994176642</c:v>
                </c:pt>
                <c:pt idx="156">
                  <c:v>64.218211251529567</c:v>
                </c:pt>
                <c:pt idx="157">
                  <c:v>64.577408502217295</c:v>
                </c:pt>
                <c:pt idx="158">
                  <c:v>64.936157654755363</c:v>
                </c:pt>
                <c:pt idx="159">
                  <c:v>65.294460600821409</c:v>
                </c:pt>
                <c:pt idx="160">
                  <c:v>65.652319215497457</c:v>
                </c:pt>
                <c:pt idx="161">
                  <c:v>66.009735357507353</c:v>
                </c:pt>
                <c:pt idx="162">
                  <c:v>66.366710869449207</c:v>
                </c:pt>
                <c:pt idx="163">
                  <c:v>66.72324757802339</c:v>
                </c:pt>
                <c:pt idx="164">
                  <c:v>67.079347294255854</c:v>
                </c:pt>
                <c:pt idx="165">
                  <c:v>67.43501181371694</c:v>
                </c:pt>
                <c:pt idx="166">
                  <c:v>67.790242916736162</c:v>
                </c:pt>
                <c:pt idx="167">
                  <c:v>68.14504236861238</c:v>
                </c:pt>
                <c:pt idx="168">
                  <c:v>68.499411919820218</c:v>
                </c:pt>
                <c:pt idx="169">
                  <c:v>68.853353306212341</c:v>
                </c:pt>
                <c:pt idx="170">
                  <c:v>69.206868249217791</c:v>
                </c:pt>
                <c:pt idx="171">
                  <c:v>69.55995845603664</c:v>
                </c:pt>
                <c:pt idx="172">
                  <c:v>69.912625619830791</c:v>
                </c:pt>
                <c:pt idx="173">
                  <c:v>70.264871419911373</c:v>
                </c:pt>
                <c:pt idx="174">
                  <c:v>70.61669752192239</c:v>
                </c:pt>
                <c:pt idx="175">
                  <c:v>70.968105578021081</c:v>
                </c:pt>
                <c:pt idx="176">
                  <c:v>71.31909722705484</c:v>
                </c:pt>
                <c:pt idx="177">
                  <c:v>71.669674094734916</c:v>
                </c:pt>
                <c:pt idx="178">
                  <c:v>72.019837793806929</c:v>
                </c:pt>
                <c:pt idx="179">
                  <c:v>72.369589924218175</c:v>
                </c:pt>
                <c:pt idx="180">
                  <c:v>72.718932073281962</c:v>
                </c:pt>
                <c:pt idx="181">
                  <c:v>73.067865815839014</c:v>
                </c:pt>
                <c:pt idx="182">
                  <c:v>73.416392714415807</c:v>
                </c:pt>
                <c:pt idx="183">
                  <c:v>73.764514319380297</c:v>
                </c:pt>
                <c:pt idx="184">
                  <c:v>74.112232169094611</c:v>
                </c:pt>
                <c:pt idx="185">
                  <c:v>74.459547790065258</c:v>
                </c:pt>
                <c:pt idx="186">
                  <c:v>74.806462697090723</c:v>
                </c:pt>
                <c:pt idx="187">
                  <c:v>75.152978393406102</c:v>
                </c:pt>
                <c:pt idx="188">
                  <c:v>75.499096370825683</c:v>
                </c:pt>
                <c:pt idx="189">
                  <c:v>75.84481810988278</c:v>
                </c:pt>
                <c:pt idx="190">
                  <c:v>76.190145079967252</c:v>
                </c:pt>
                <c:pt idx="191">
                  <c:v>76.535078739460559</c:v>
                </c:pt>
                <c:pt idx="192">
                  <c:v>76.879620535868682</c:v>
                </c:pt>
                <c:pt idx="193">
                  <c:v>77.223771905952646</c:v>
                </c:pt>
                <c:pt idx="194">
                  <c:v>77.567534275856914</c:v>
                </c:pt>
                <c:pt idx="195">
                  <c:v>77.910909061235543</c:v>
                </c:pt>
                <c:pt idx="196">
                  <c:v>78.253897667376279</c:v>
                </c:pt>
                <c:pt idx="197">
                  <c:v>78.596501489322677</c:v>
                </c:pt>
                <c:pt idx="198">
                  <c:v>78.938721911993966</c:v>
                </c:pt>
                <c:pt idx="199">
                  <c:v>79.280560310303272</c:v>
                </c:pt>
                <c:pt idx="200">
                  <c:v>79.622018049273478</c:v>
                </c:pt>
                <c:pt idx="201">
                  <c:v>79.963096484151635</c:v>
                </c:pt>
                <c:pt idx="202">
                  <c:v>80.303796960521225</c:v>
                </c:pt>
                <c:pt idx="203">
                  <c:v>80.644120814412659</c:v>
                </c:pt>
                <c:pt idx="204">
                  <c:v>80.984069372412108</c:v>
                </c:pt>
                <c:pt idx="205">
                  <c:v>81.323643951768474</c:v>
                </c:pt>
                <c:pt idx="206">
                  <c:v>81.66284586049872</c:v>
                </c:pt>
                <c:pt idx="207">
                  <c:v>82.001676397491522</c:v>
                </c:pt>
                <c:pt idx="208">
                  <c:v>82.340136852609234</c:v>
                </c:pt>
                <c:pt idx="209">
                  <c:v>82.678228506788358</c:v>
                </c:pt>
                <c:pt idx="210">
                  <c:v>83.015952632138337</c:v>
                </c:pt>
                <c:pt idx="211">
                  <c:v>83.353310492038915</c:v>
                </c:pt>
                <c:pt idx="212">
                  <c:v>83.690303341235833</c:v>
                </c:pt>
                <c:pt idx="213">
                  <c:v>84.026932425935271</c:v>
                </c:pt>
                <c:pt idx="214">
                  <c:v>84.363198983896623</c:v>
                </c:pt>
                <c:pt idx="215">
                  <c:v>84.699104244524037</c:v>
                </c:pt>
                <c:pt idx="216">
                  <c:v>85.034649428956399</c:v>
                </c:pt>
                <c:pt idx="217">
                  <c:v>85.369835750156113</c:v>
                </c:pt>
                <c:pt idx="218">
                  <c:v>85.704664412996408</c:v>
                </c:pt>
                <c:pt idx="219">
                  <c:v>86.039136614347441</c:v>
                </c:pt>
                <c:pt idx="220">
                  <c:v>86.373253543161141</c:v>
                </c:pt>
                <c:pt idx="221">
                  <c:v>86.70701638055445</c:v>
                </c:pt>
                <c:pt idx="222">
                  <c:v>87.040426299892005</c:v>
                </c:pt>
                <c:pt idx="223">
                  <c:v>87.373484466866884</c:v>
                </c:pt>
                <c:pt idx="224">
                  <c:v>87.706192039580628</c:v>
                </c:pt>
                <c:pt idx="225">
                  <c:v>88.038550168621938</c:v>
                </c:pt>
                <c:pt idx="226">
                  <c:v>88.370559997144241</c:v>
                </c:pt>
                <c:pt idx="227">
                  <c:v>88.702222660942169</c:v>
                </c:pt>
                <c:pt idx="228">
                  <c:v>89.033539288526811</c:v>
                </c:pt>
                <c:pt idx="229">
                  <c:v>89.364511001200114</c:v>
                </c:pt>
                <c:pt idx="230">
                  <c:v>89.695138913127963</c:v>
                </c:pt>
                <c:pt idx="231">
                  <c:v>90.025424131412436</c:v>
                </c:pt>
                <c:pt idx="232">
                  <c:v>90.355367756162906</c:v>
                </c:pt>
                <c:pt idx="233">
                  <c:v>90.684970880566183</c:v>
                </c:pt>
                <c:pt idx="234">
                  <c:v>91.014234590955695</c:v>
                </c:pt>
                <c:pt idx="235">
                  <c:v>91.343159966879625</c:v>
                </c:pt>
                <c:pt idx="236">
                  <c:v>91.671748081168218</c:v>
                </c:pt>
                <c:pt idx="237">
                  <c:v>92</c:v>
                </c:pt>
                <c:pt idx="238">
                  <c:v>92.327916782967222</c:v>
                </c:pt>
                <c:pt idx="239">
                  <c:v>92.655499483140389</c:v>
                </c:pt>
                <c:pt idx="240">
                  <c:v>92.982749147131756</c:v>
                </c:pt>
                <c:pt idx="241">
                  <c:v>93.309666815158167</c:v>
                </c:pt>
                <c:pt idx="242">
                  <c:v>93.63625352110293</c:v>
                </c:pt>
                <c:pt idx="243">
                  <c:v>93.962510292576766</c:v>
                </c:pt>
                <c:pt idx="244">
                  <c:v>94.288438150978152</c:v>
                </c:pt>
                <c:pt idx="245">
                  <c:v>94.614038111552759</c:v>
                </c:pt>
                <c:pt idx="246">
                  <c:v>94.939311183451863</c:v>
                </c:pt>
                <c:pt idx="247">
                  <c:v>95.264258369790511</c:v>
                </c:pt>
                <c:pt idx="248">
                  <c:v>95.588880667704302</c:v>
                </c:pt>
                <c:pt idx="249">
                  <c:v>95.913179068405853</c:v>
                </c:pt>
                <c:pt idx="250">
                  <c:v>96.237154557240402</c:v>
                </c:pt>
                <c:pt idx="251">
                  <c:v>96.560808113740549</c:v>
                </c:pt>
                <c:pt idx="252">
                  <c:v>96.884140711680473</c:v>
                </c:pt>
                <c:pt idx="253">
                  <c:v>97.207153319129404</c:v>
                </c:pt>
                <c:pt idx="254">
                  <c:v>97.529846898504218</c:v>
                </c:pt>
                <c:pt idx="255">
                  <c:v>97.852222406621593</c:v>
                </c:pt>
                <c:pt idx="256">
                  <c:v>98.174280794749421</c:v>
                </c:pt>
                <c:pt idx="257">
                  <c:v>98.49602300865746</c:v>
                </c:pt>
                <c:pt idx="258">
                  <c:v>98.817449988667519</c:v>
                </c:pt>
                <c:pt idx="259">
                  <c:v>99.138562669702722</c:v>
                </c:pt>
                <c:pt idx="260">
                  <c:v>99.459361981336571</c:v>
                </c:pt>
                <c:pt idx="261">
                  <c:v>99.779848847840967</c:v>
                </c:pt>
                <c:pt idx="262">
                  <c:v>100.10002418823385</c:v>
                </c:pt>
                <c:pt idx="263">
                  <c:v>100.41988891632624</c:v>
                </c:pt>
                <c:pt idx="264">
                  <c:v>100.73944394076864</c:v>
                </c:pt>
                <c:pt idx="265">
                  <c:v>101.05869016509679</c:v>
                </c:pt>
                <c:pt idx="266">
                  <c:v>101.37762848777714</c:v>
                </c:pt>
                <c:pt idx="267">
                  <c:v>101.69625980225133</c:v>
                </c:pt>
                <c:pt idx="268">
                  <c:v>102.01458499698046</c:v>
                </c:pt>
                <c:pt idx="269">
                  <c:v>102.33260495548873</c:v>
                </c:pt>
                <c:pt idx="270">
                  <c:v>102.65032055640653</c:v>
                </c:pt>
                <c:pt idx="271">
                  <c:v>102.96773267351288</c:v>
                </c:pt>
                <c:pt idx="272">
                  <c:v>103.28484217577771</c:v>
                </c:pt>
                <c:pt idx="273">
                  <c:v>103.60164992740313</c:v>
                </c:pt>
                <c:pt idx="274">
                  <c:v>103.9181567878647</c:v>
                </c:pt>
                <c:pt idx="275">
                  <c:v>104.23436361195188</c:v>
                </c:pt>
                <c:pt idx="276">
                  <c:v>104.55027124980802</c:v>
                </c:pt>
                <c:pt idx="277">
                  <c:v>104.86588054697012</c:v>
                </c:pt>
                <c:pt idx="278">
                  <c:v>105.18119234440783</c:v>
                </c:pt>
                <c:pt idx="279">
                  <c:v>105.49620747856208</c:v>
                </c:pt>
                <c:pt idx="280">
                  <c:v>105.81092678138342</c:v>
                </c:pt>
                <c:pt idx="281">
                  <c:v>106.12535108036955</c:v>
                </c:pt>
                <c:pt idx="282">
                  <c:v>106.43948119860296</c:v>
                </c:pt>
                <c:pt idx="283">
                  <c:v>106.75331795478738</c:v>
                </c:pt>
                <c:pt idx="284">
                  <c:v>107.06686216328463</c:v>
                </c:pt>
                <c:pt idx="285">
                  <c:v>107.38011463415036</c:v>
                </c:pt>
                <c:pt idx="286">
                  <c:v>107.6930761731698</c:v>
                </c:pt>
                <c:pt idx="287">
                  <c:v>108.00574758189295</c:v>
                </c:pt>
                <c:pt idx="288">
                  <c:v>108.31812965766927</c:v>
                </c:pt>
                <c:pt idx="289">
                  <c:v>108.63022319368227</c:v>
                </c:pt>
                <c:pt idx="290">
                  <c:v>108.94202897898329</c:v>
                </c:pt>
                <c:pt idx="291">
                  <c:v>109.25354779852535</c:v>
                </c:pt>
                <c:pt idx="292">
                  <c:v>109.56478043319613</c:v>
                </c:pt>
                <c:pt idx="293">
                  <c:v>109.87572765985109</c:v>
                </c:pt>
                <c:pt idx="294">
                  <c:v>110.18639025134583</c:v>
                </c:pt>
                <c:pt idx="295">
                  <c:v>110.49676897656822</c:v>
                </c:pt>
                <c:pt idx="296">
                  <c:v>110.80686460047023</c:v>
                </c:pt>
                <c:pt idx="297">
                  <c:v>111.11667788409932</c:v>
                </c:pt>
                <c:pt idx="298">
                  <c:v>111.42620958462946</c:v>
                </c:pt>
                <c:pt idx="299">
                  <c:v>111.73546045539199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CD-4E4B-970B-34047375F1D6}"/>
            </c:ext>
          </c:extLst>
        </c:ser>
        <c:ser>
          <c:idx val="0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CD-4E4B-970B-34047375F1D6}"/>
              </c:ext>
            </c:extLst>
          </c:dPt>
          <c:xVal>
            <c:numRef>
              <c:f>結合エネルギー計算!$D$10</c:f>
              <c:numCache>
                <c:formatCode>General</c:formatCode>
                <c:ptCount val="1"/>
                <c:pt idx="0">
                  <c:v>238</c:v>
                </c:pt>
              </c:numCache>
            </c:numRef>
          </c:xVal>
          <c:yVal>
            <c:numRef>
              <c:f>結合エネルギー計算!$D$9</c:f>
              <c:numCache>
                <c:formatCode>General</c:formatCode>
                <c:ptCount val="1"/>
                <c:pt idx="0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CD-4E4B-970B-3404737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619471"/>
        <c:axId val="1612617551"/>
      </c:scatterChart>
      <c:valAx>
        <c:axId val="1612619471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7551"/>
        <c:crosses val="autoZero"/>
        <c:crossBetween val="midCat"/>
      </c:valAx>
      <c:valAx>
        <c:axId val="1612617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</xdr:colOff>
      <xdr:row>1</xdr:row>
      <xdr:rowOff>1589</xdr:rowOff>
    </xdr:from>
    <xdr:to>
      <xdr:col>20</xdr:col>
      <xdr:colOff>365125</xdr:colOff>
      <xdr:row>12</xdr:row>
      <xdr:rowOff>22226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3D4E374-E005-71EA-5730-D1669D21B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DA5E-4A02-4B95-92C1-0D8DF6F3CA8F}">
  <sheetPr codeName="Sheet3"/>
  <dimension ref="A1:AB3386"/>
  <sheetViews>
    <sheetView tabSelected="1" zoomScale="80" zoomScaleNormal="80" workbookViewId="0">
      <selection activeCell="D9" sqref="D9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</cols>
  <sheetData>
    <row r="1" spans="1:28" ht="18.5" thickBot="1">
      <c r="A1" s="53" t="s">
        <v>33</v>
      </c>
      <c r="B1" s="54"/>
      <c r="C1" s="55"/>
      <c r="D1" s="55"/>
      <c r="E1" s="55"/>
      <c r="G1" s="51" t="s">
        <v>26</v>
      </c>
      <c r="H1" s="51"/>
      <c r="I1" s="52"/>
      <c r="J1" s="52"/>
      <c r="L1" s="1" t="s">
        <v>29</v>
      </c>
      <c r="M1" s="1" t="s">
        <v>52</v>
      </c>
      <c r="N1" s="17" t="s">
        <v>51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2</v>
      </c>
      <c r="B2" s="40" t="s">
        <v>50</v>
      </c>
      <c r="C2" s="20" t="s">
        <v>4</v>
      </c>
      <c r="D2" s="3">
        <v>92</v>
      </c>
      <c r="E2" s="21"/>
      <c r="G2" s="8" t="s">
        <v>20</v>
      </c>
      <c r="H2" s="11" t="s">
        <v>28</v>
      </c>
      <c r="I2" s="11" t="s">
        <v>17</v>
      </c>
      <c r="J2" s="13" t="s">
        <v>25</v>
      </c>
      <c r="L2">
        <v>1</v>
      </c>
      <c r="M2">
        <f t="shared" ref="M2:M65" si="0">L2/(2+B$9*(L2^(2/3)))</f>
        <v>0.49620811496865735</v>
      </c>
      <c r="N2" s="4">
        <v>1</v>
      </c>
    </row>
    <row r="3" spans="1:28" ht="18.5" thickBot="1">
      <c r="A3" s="22" t="s">
        <v>27</v>
      </c>
      <c r="B3" s="41" t="s">
        <v>50</v>
      </c>
      <c r="C3" s="29" t="s">
        <v>8</v>
      </c>
      <c r="D3" s="3">
        <v>238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L3">
        <f>L2+1</f>
        <v>2</v>
      </c>
      <c r="M3">
        <f t="shared" si="0"/>
        <v>0.98801490559857463</v>
      </c>
      <c r="N3" s="4">
        <v>1</v>
      </c>
    </row>
    <row r="4" spans="1:28" ht="20.5" thickBot="1">
      <c r="A4" s="22" t="s">
        <v>1</v>
      </c>
      <c r="B4" s="28">
        <v>2.8180000000000001</v>
      </c>
      <c r="C4" s="1" t="s">
        <v>3</v>
      </c>
      <c r="D4" s="3">
        <v>5.8571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L4">
        <f t="shared" ref="L4:L67" si="1">L3+1</f>
        <v>3</v>
      </c>
      <c r="M4">
        <f t="shared" si="0"/>
        <v>1.4765299297276993</v>
      </c>
      <c r="N4" s="4">
        <v>1</v>
      </c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B6*B5*(3/2*D2*B4/D4+3/4*D4/D2/B4-5/2)*(D2/D3^(5/3))</f>
        <v>6.870329827609492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L5">
        <f t="shared" si="1"/>
        <v>4</v>
      </c>
      <c r="M5">
        <f t="shared" si="0"/>
        <v>1.9622157007014869</v>
      </c>
      <c r="N5" s="4">
        <v>2</v>
      </c>
    </row>
    <row r="6" spans="1:28" ht="20.5" thickBot="1">
      <c r="A6" s="24" t="s">
        <v>35</v>
      </c>
      <c r="B6" s="6">
        <v>20.9</v>
      </c>
      <c r="C6" s="25" t="s">
        <v>37</v>
      </c>
      <c r="D6" s="49" t="s">
        <v>38</v>
      </c>
      <c r="E6" s="56"/>
      <c r="G6" s="9" t="s">
        <v>11</v>
      </c>
      <c r="H6" s="1">
        <v>2</v>
      </c>
      <c r="I6">
        <v>1.6755</v>
      </c>
      <c r="J6" s="15">
        <v>7.07</v>
      </c>
      <c r="L6">
        <f t="shared" si="1"/>
        <v>5</v>
      </c>
      <c r="M6">
        <f t="shared" si="0"/>
        <v>2.4453595797433931</v>
      </c>
      <c r="N6" s="4">
        <v>2</v>
      </c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L7">
        <f t="shared" si="1"/>
        <v>6</v>
      </c>
      <c r="M7">
        <f t="shared" si="0"/>
        <v>2.9261657742088616</v>
      </c>
      <c r="N7" s="4">
        <v>3</v>
      </c>
    </row>
    <row r="8" spans="1:28" ht="18.5" thickBot="1">
      <c r="A8" s="53" t="s">
        <v>34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L8">
        <f t="shared" si="1"/>
        <v>7</v>
      </c>
      <c r="M8">
        <f t="shared" si="0"/>
        <v>3.4047904782034033</v>
      </c>
      <c r="N8" s="4">
        <v>3</v>
      </c>
    </row>
    <row r="9" spans="1:28" ht="18.5" thickBot="1">
      <c r="A9" s="26" t="s">
        <v>2</v>
      </c>
      <c r="B9" s="36">
        <f>IF(D10&lt;150,0.012,(D10-2*D9)/D9/(D10^(2/3)))</f>
        <v>1.5283446267629746E-2</v>
      </c>
      <c r="C9" s="27" t="s">
        <v>4</v>
      </c>
      <c r="D9" s="3">
        <v>92</v>
      </c>
      <c r="E9" s="21"/>
      <c r="G9" s="9" t="s">
        <v>13</v>
      </c>
      <c r="H9" s="1">
        <v>26</v>
      </c>
      <c r="I9">
        <v>3.7376999999999998</v>
      </c>
      <c r="J9" s="15">
        <v>8.7899999999999991</v>
      </c>
      <c r="L9">
        <f t="shared" si="1"/>
        <v>8</v>
      </c>
      <c r="M9">
        <f t="shared" si="0"/>
        <v>3.8813589190312019</v>
      </c>
      <c r="N9" s="4">
        <v>4</v>
      </c>
    </row>
    <row r="10" spans="1:28" ht="18.5" thickBot="1">
      <c r="A10" s="22" t="s">
        <v>27</v>
      </c>
      <c r="B10" s="37">
        <f>(D10-3)/(2+B9*((D10-3)^(2/3)))</f>
        <v>91.014234590955695</v>
      </c>
      <c r="C10" s="5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L10">
        <f t="shared" si="1"/>
        <v>9</v>
      </c>
      <c r="M10">
        <f t="shared" si="0"/>
        <v>4.3559748502762297</v>
      </c>
      <c r="N10" s="4">
        <v>4</v>
      </c>
    </row>
    <row r="11" spans="1:28" ht="20.5" thickBot="1">
      <c r="A11" s="22" t="s">
        <v>1</v>
      </c>
      <c r="B11" s="41" t="s">
        <v>50</v>
      </c>
      <c r="C11" s="1" t="s">
        <v>3</v>
      </c>
      <c r="D11" s="42" t="s">
        <v>50</v>
      </c>
      <c r="E11" s="23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L11">
        <f t="shared" si="1"/>
        <v>10</v>
      </c>
      <c r="M11">
        <f t="shared" si="0"/>
        <v>4.828726347530905</v>
      </c>
      <c r="N11" s="4">
        <v>4</v>
      </c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B12*(B13*2*B10-D9)/D10</f>
        <v>7.6189872060467838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L12">
        <f t="shared" si="1"/>
        <v>11</v>
      </c>
      <c r="M12">
        <f t="shared" si="0"/>
        <v>5.2996895890521944</v>
      </c>
      <c r="N12" s="4">
        <v>5</v>
      </c>
    </row>
    <row r="13" spans="1:28" ht="18.5" thickBot="1">
      <c r="A13" s="24" t="s">
        <v>31</v>
      </c>
      <c r="B13" s="6">
        <v>20</v>
      </c>
      <c r="C13" s="25" t="s">
        <v>37</v>
      </c>
      <c r="D13" s="49" t="s">
        <v>46</v>
      </c>
      <c r="E13" s="50"/>
      <c r="G13" s="9" t="s">
        <v>24</v>
      </c>
      <c r="H13" s="1">
        <v>69</v>
      </c>
      <c r="I13">
        <v>5.2256</v>
      </c>
      <c r="J13" s="15">
        <v>8.11</v>
      </c>
      <c r="L13">
        <f t="shared" si="1"/>
        <v>12</v>
      </c>
      <c r="M13">
        <f t="shared" si="0"/>
        <v>5.7689314488896057</v>
      </c>
      <c r="N13" s="4">
        <v>6</v>
      </c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L14">
        <f t="shared" si="1"/>
        <v>13</v>
      </c>
      <c r="M14">
        <f t="shared" si="0"/>
        <v>6.2365113470689693</v>
      </c>
      <c r="N14" s="4">
        <v>6</v>
      </c>
    </row>
    <row r="15" spans="1:28" ht="18.5" thickBot="1">
      <c r="C15" s="53" t="s">
        <v>36</v>
      </c>
      <c r="D15" s="54"/>
      <c r="E15" s="54"/>
      <c r="G15" s="9" t="s">
        <v>15</v>
      </c>
      <c r="H15" s="1">
        <v>83</v>
      </c>
      <c r="I15">
        <v>5.5210999999999997</v>
      </c>
      <c r="J15" s="15">
        <v>7.85</v>
      </c>
      <c r="L15">
        <f t="shared" si="1"/>
        <v>14</v>
      </c>
      <c r="M15">
        <f t="shared" si="0"/>
        <v>6.702482612446639</v>
      </c>
      <c r="N15" s="4">
        <v>6</v>
      </c>
    </row>
    <row r="16" spans="1:28" ht="20.5" thickBot="1">
      <c r="B16" s="18" t="s">
        <v>39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L16">
        <f t="shared" si="1"/>
        <v>15</v>
      </c>
      <c r="M16">
        <f t="shared" si="0"/>
        <v>7.1668935133638385</v>
      </c>
      <c r="N16" s="4">
        <v>7</v>
      </c>
    </row>
    <row r="17" spans="3:14" ht="18.5" thickBot="1">
      <c r="C17" s="24" t="s">
        <v>37</v>
      </c>
      <c r="D17" s="49" t="s">
        <v>40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L17">
        <f t="shared" si="1"/>
        <v>16</v>
      </c>
      <c r="M17">
        <f t="shared" si="0"/>
        <v>7.6297880545004304</v>
      </c>
      <c r="N17" s="4">
        <v>8</v>
      </c>
    </row>
    <row r="18" spans="3:14" ht="18.5" thickTop="1">
      <c r="L18">
        <f t="shared" si="1"/>
        <v>17</v>
      </c>
      <c r="M18">
        <f t="shared" si="0"/>
        <v>8.0912066046852544</v>
      </c>
      <c r="N18" s="4">
        <v>8</v>
      </c>
    </row>
    <row r="19" spans="3:14">
      <c r="L19">
        <f t="shared" si="1"/>
        <v>18</v>
      </c>
      <c r="M19">
        <f t="shared" si="0"/>
        <v>8.551186399631634</v>
      </c>
      <c r="N19" s="4">
        <v>8</v>
      </c>
    </row>
    <row r="20" spans="3:14">
      <c r="L20">
        <f t="shared" si="1"/>
        <v>19</v>
      </c>
      <c r="M20">
        <f t="shared" si="0"/>
        <v>9.0097619502630479</v>
      </c>
      <c r="N20" s="4">
        <v>9</v>
      </c>
    </row>
    <row r="21" spans="3:14">
      <c r="L21">
        <f t="shared" si="1"/>
        <v>20</v>
      </c>
      <c r="M21">
        <f t="shared" si="0"/>
        <v>9.4669653785196832</v>
      </c>
      <c r="N21" s="4">
        <v>10</v>
      </c>
    </row>
    <row r="22" spans="3:14">
      <c r="L22">
        <f t="shared" si="1"/>
        <v>21</v>
      </c>
      <c r="M22">
        <f t="shared" si="0"/>
        <v>9.9228266965955108</v>
      </c>
      <c r="N22" s="4">
        <v>10</v>
      </c>
    </row>
    <row r="23" spans="3:14">
      <c r="L23">
        <f t="shared" si="1"/>
        <v>22</v>
      </c>
      <c r="M23">
        <f t="shared" si="0"/>
        <v>10.377374041438735</v>
      </c>
      <c r="N23" s="4">
        <v>10</v>
      </c>
    </row>
    <row r="24" spans="3:14">
      <c r="L24">
        <f t="shared" si="1"/>
        <v>23</v>
      </c>
      <c r="M24">
        <f t="shared" si="0"/>
        <v>10.830633873436883</v>
      </c>
      <c r="N24" s="4">
        <v>11</v>
      </c>
    </row>
    <row r="25" spans="3:14">
      <c r="L25">
        <f t="shared" si="1"/>
        <v>24</v>
      </c>
      <c r="M25">
        <f t="shared" si="0"/>
        <v>11.282631146110274</v>
      </c>
      <c r="N25" s="4">
        <v>12</v>
      </c>
    </row>
    <row r="26" spans="3:14">
      <c r="L26">
        <f t="shared" si="1"/>
        <v>25</v>
      </c>
      <c r="M26">
        <f t="shared" si="0"/>
        <v>11.733389452102049</v>
      </c>
      <c r="N26" s="4">
        <v>12</v>
      </c>
    </row>
    <row r="27" spans="3:14">
      <c r="L27">
        <f t="shared" si="1"/>
        <v>26</v>
      </c>
      <c r="M27">
        <f t="shared" si="0"/>
        <v>12.182931149611152</v>
      </c>
      <c r="N27" s="4">
        <v>12</v>
      </c>
    </row>
    <row r="28" spans="3:14">
      <c r="L28">
        <f t="shared" si="1"/>
        <v>27</v>
      </c>
      <c r="M28">
        <f t="shared" si="0"/>
        <v>12.631277472555073</v>
      </c>
      <c r="N28" s="4">
        <v>13</v>
      </c>
    </row>
    <row r="29" spans="3:14">
      <c r="L29">
        <f t="shared" si="1"/>
        <v>28</v>
      </c>
      <c r="M29">
        <f t="shared" si="0"/>
        <v>13.078448627093131</v>
      </c>
      <c r="N29" s="4">
        <v>14</v>
      </c>
    </row>
    <row r="30" spans="3:14">
      <c r="L30">
        <f t="shared" si="1"/>
        <v>29</v>
      </c>
      <c r="M30">
        <f t="shared" si="0"/>
        <v>13.524463876635425</v>
      </c>
      <c r="N30" s="4">
        <v>14</v>
      </c>
    </row>
    <row r="31" spans="3:14">
      <c r="L31">
        <f t="shared" si="1"/>
        <v>30</v>
      </c>
      <c r="M31">
        <f t="shared" si="0"/>
        <v>13.969341617068242</v>
      </c>
      <c r="N31" s="4">
        <v>14</v>
      </c>
    </row>
    <row r="32" spans="3:14">
      <c r="L32">
        <f t="shared" si="1"/>
        <v>31</v>
      </c>
      <c r="M32">
        <f t="shared" si="0"/>
        <v>14.413099443616666</v>
      </c>
      <c r="N32" s="4">
        <v>15</v>
      </c>
    </row>
    <row r="33" spans="12:14">
      <c r="L33">
        <f t="shared" si="1"/>
        <v>32</v>
      </c>
      <c r="M33">
        <f t="shared" si="0"/>
        <v>14.855754210518809</v>
      </c>
      <c r="N33" s="4">
        <v>16</v>
      </c>
    </row>
    <row r="34" spans="12:14">
      <c r="L34">
        <f t="shared" si="1"/>
        <v>33</v>
      </c>
      <c r="M34">
        <f t="shared" si="0"/>
        <v>15.29732208448908</v>
      </c>
      <c r="N34" s="4">
        <v>15</v>
      </c>
    </row>
    <row r="35" spans="12:14">
      <c r="L35">
        <f t="shared" si="1"/>
        <v>34</v>
      </c>
      <c r="M35">
        <f t="shared" si="0"/>
        <v>15.737818592788901</v>
      </c>
      <c r="N35" s="4">
        <v>16</v>
      </c>
    </row>
    <row r="36" spans="12:14">
      <c r="L36">
        <f t="shared" si="1"/>
        <v>35</v>
      </c>
      <c r="M36">
        <f t="shared" si="0"/>
        <v>16.177258666594188</v>
      </c>
      <c r="N36" s="4">
        <v>16</v>
      </c>
    </row>
    <row r="37" spans="12:14">
      <c r="L37">
        <f t="shared" si="1"/>
        <v>36</v>
      </c>
      <c r="M37">
        <f t="shared" si="0"/>
        <v>16.615656680243308</v>
      </c>
      <c r="N37" s="4">
        <v>16</v>
      </c>
    </row>
    <row r="38" spans="12:14">
      <c r="L38">
        <f t="shared" si="1"/>
        <v>37</v>
      </c>
      <c r="M38">
        <f t="shared" si="0"/>
        <v>17.053026486862429</v>
      </c>
      <c r="N38" s="4">
        <v>17</v>
      </c>
    </row>
    <row r="39" spans="12:14">
      <c r="L39">
        <f t="shared" si="1"/>
        <v>38</v>
      </c>
      <c r="M39">
        <f t="shared" si="0"/>
        <v>17.489381450793012</v>
      </c>
      <c r="N39" s="4">
        <v>18</v>
      </c>
    </row>
    <row r="40" spans="12:14">
      <c r="L40">
        <f t="shared" si="1"/>
        <v>39</v>
      </c>
      <c r="M40">
        <f t="shared" si="0"/>
        <v>17.924734477186618</v>
      </c>
      <c r="N40" s="4">
        <v>18</v>
      </c>
    </row>
    <row r="41" spans="12:14">
      <c r="L41">
        <f t="shared" si="1"/>
        <v>40</v>
      </c>
      <c r="M41">
        <f t="shared" si="0"/>
        <v>18.359098039081918</v>
      </c>
      <c r="N41" s="4">
        <v>18</v>
      </c>
    </row>
    <row r="42" spans="12:14">
      <c r="L42">
        <f t="shared" si="1"/>
        <v>41</v>
      </c>
      <c r="M42">
        <f t="shared" si="0"/>
        <v>18.792484202236672</v>
      </c>
      <c r="N42" s="4">
        <v>19</v>
      </c>
    </row>
    <row r="43" spans="12:14">
      <c r="L43">
        <f t="shared" si="1"/>
        <v>42</v>
      </c>
      <c r="M43">
        <f t="shared" si="0"/>
        <v>19.224904647952016</v>
      </c>
      <c r="N43" s="4">
        <v>20</v>
      </c>
    </row>
    <row r="44" spans="12:14">
      <c r="L44">
        <f t="shared" si="1"/>
        <v>43</v>
      </c>
      <c r="M44">
        <f t="shared" si="0"/>
        <v>19.656370694095969</v>
      </c>
      <c r="N44" s="4">
        <v>20</v>
      </c>
    </row>
    <row r="45" spans="12:14">
      <c r="L45">
        <f t="shared" si="1"/>
        <v>44</v>
      </c>
      <c r="M45">
        <f t="shared" si="0"/>
        <v>20.086893314507527</v>
      </c>
      <c r="N45" s="4">
        <v>20</v>
      </c>
    </row>
    <row r="46" spans="12:14">
      <c r="L46">
        <f t="shared" si="1"/>
        <v>45</v>
      </c>
      <c r="M46">
        <f t="shared" si="0"/>
        <v>20.516483156940605</v>
      </c>
      <c r="N46" s="4">
        <v>20</v>
      </c>
    </row>
    <row r="47" spans="12:14">
      <c r="L47">
        <f t="shared" si="1"/>
        <v>46</v>
      </c>
      <c r="M47">
        <f t="shared" si="0"/>
        <v>20.945150559688223</v>
      </c>
      <c r="N47" s="4">
        <v>20</v>
      </c>
    </row>
    <row r="48" spans="12:14">
      <c r="L48">
        <f t="shared" si="1"/>
        <v>47</v>
      </c>
      <c r="M48">
        <f t="shared" si="0"/>
        <v>21.372905567010978</v>
      </c>
      <c r="N48" s="4">
        <v>21</v>
      </c>
    </row>
    <row r="49" spans="12:14">
      <c r="L49">
        <f t="shared" si="1"/>
        <v>48</v>
      </c>
      <c r="M49">
        <f t="shared" si="0"/>
        <v>21.799757943479847</v>
      </c>
      <c r="N49" s="4">
        <v>22</v>
      </c>
    </row>
    <row r="50" spans="12:14">
      <c r="L50">
        <f t="shared" si="1"/>
        <v>49</v>
      </c>
      <c r="M50">
        <f t="shared" si="0"/>
        <v>22.225717187331032</v>
      </c>
      <c r="N50" s="4">
        <v>22</v>
      </c>
    </row>
    <row r="51" spans="12:14">
      <c r="L51">
        <f t="shared" si="1"/>
        <v>50</v>
      </c>
      <c r="M51">
        <f t="shared" si="0"/>
        <v>22.650792542919987</v>
      </c>
      <c r="N51" s="4">
        <v>22</v>
      </c>
    </row>
    <row r="52" spans="12:14">
      <c r="L52">
        <f t="shared" si="1"/>
        <v>51</v>
      </c>
      <c r="M52">
        <f t="shared" si="0"/>
        <v>23.074993012352468</v>
      </c>
      <c r="N52" s="4">
        <v>23</v>
      </c>
    </row>
    <row r="53" spans="12:14">
      <c r="L53">
        <f t="shared" si="1"/>
        <v>52</v>
      </c>
      <c r="M53">
        <f t="shared" si="0"/>
        <v>23.498327366362261</v>
      </c>
      <c r="N53" s="4">
        <v>24</v>
      </c>
    </row>
    <row r="54" spans="12:14">
      <c r="L54">
        <f t="shared" si="1"/>
        <v>53</v>
      </c>
      <c r="M54">
        <f t="shared" si="0"/>
        <v>23.920804154498136</v>
      </c>
      <c r="N54" s="4">
        <v>24</v>
      </c>
    </row>
    <row r="55" spans="12:14">
      <c r="L55">
        <f t="shared" si="1"/>
        <v>54</v>
      </c>
      <c r="M55">
        <f t="shared" si="0"/>
        <v>24.34243171467633</v>
      </c>
      <c r="N55" s="4">
        <v>24</v>
      </c>
    </row>
    <row r="56" spans="12:14">
      <c r="L56">
        <f t="shared" si="1"/>
        <v>55</v>
      </c>
      <c r="M56">
        <f t="shared" si="0"/>
        <v>24.76321818214916</v>
      </c>
      <c r="N56" s="4">
        <v>25</v>
      </c>
    </row>
    <row r="57" spans="12:14">
      <c r="L57">
        <f t="shared" si="1"/>
        <v>56</v>
      </c>
      <c r="M57">
        <f t="shared" si="0"/>
        <v>25.183171497935685</v>
      </c>
      <c r="N57" s="4">
        <v>26</v>
      </c>
    </row>
    <row r="58" spans="12:14">
      <c r="L58">
        <f t="shared" si="1"/>
        <v>57</v>
      </c>
      <c r="M58">
        <f t="shared" si="0"/>
        <v>25.602299416755738</v>
      </c>
      <c r="N58" s="4">
        <v>26</v>
      </c>
    </row>
    <row r="59" spans="12:14">
      <c r="L59">
        <f t="shared" si="1"/>
        <v>58</v>
      </c>
      <c r="M59">
        <f t="shared" si="0"/>
        <v>26.020609514504962</v>
      </c>
      <c r="N59" s="4">
        <v>26</v>
      </c>
    </row>
    <row r="60" spans="12:14">
      <c r="L60">
        <f t="shared" si="1"/>
        <v>59</v>
      </c>
      <c r="M60">
        <f t="shared" si="0"/>
        <v>26.438109195304964</v>
      </c>
      <c r="N60" s="4">
        <v>27</v>
      </c>
    </row>
    <row r="61" spans="12:14">
      <c r="L61">
        <f t="shared" si="1"/>
        <v>60</v>
      </c>
      <c r="M61">
        <f t="shared" si="0"/>
        <v>26.854805698159581</v>
      </c>
      <c r="N61" s="4">
        <v>28</v>
      </c>
    </row>
    <row r="62" spans="12:14">
      <c r="L62">
        <f t="shared" si="1"/>
        <v>61</v>
      </c>
      <c r="M62">
        <f t="shared" si="0"/>
        <v>27.270706103245551</v>
      </c>
      <c r="N62" s="4">
        <v>28</v>
      </c>
    </row>
    <row r="63" spans="12:14">
      <c r="L63">
        <f t="shared" si="1"/>
        <v>62</v>
      </c>
      <c r="M63">
        <f t="shared" si="0"/>
        <v>27.685817337863543</v>
      </c>
      <c r="N63" s="4">
        <v>28</v>
      </c>
    </row>
    <row r="64" spans="12:14">
      <c r="L64">
        <f t="shared" si="1"/>
        <v>63</v>
      </c>
      <c r="M64">
        <f t="shared" si="0"/>
        <v>28.100146182072887</v>
      </c>
      <c r="N64" s="4">
        <v>28</v>
      </c>
    </row>
    <row r="65" spans="12:14">
      <c r="L65">
        <f t="shared" si="1"/>
        <v>64</v>
      </c>
      <c r="M65">
        <f t="shared" si="0"/>
        <v>28.51369927403185</v>
      </c>
      <c r="N65" s="4">
        <v>28</v>
      </c>
    </row>
    <row r="66" spans="12:14">
      <c r="L66">
        <f t="shared" si="1"/>
        <v>65</v>
      </c>
      <c r="M66">
        <f t="shared" ref="M66:M129" si="2">L66/(2+B$9*(L66^(2/3)))</f>
        <v>28.926483115063174</v>
      </c>
      <c r="N66" s="4">
        <v>29</v>
      </c>
    </row>
    <row r="67" spans="12:14">
      <c r="L67">
        <f t="shared" si="1"/>
        <v>66</v>
      </c>
      <c r="M67">
        <f t="shared" si="2"/>
        <v>29.338504074463085</v>
      </c>
      <c r="N67" s="4">
        <v>30</v>
      </c>
    </row>
    <row r="68" spans="12:14">
      <c r="L68">
        <f t="shared" ref="L68:L131" si="3">L67+1</f>
        <v>67</v>
      </c>
      <c r="M68">
        <f t="shared" si="2"/>
        <v>29.749768394070482</v>
      </c>
      <c r="N68" s="4">
        <v>29</v>
      </c>
    </row>
    <row r="69" spans="12:14">
      <c r="L69">
        <f t="shared" si="3"/>
        <v>68</v>
      </c>
      <c r="M69">
        <f t="shared" si="2"/>
        <v>30.160282192611721</v>
      </c>
      <c r="N69" s="4">
        <v>30</v>
      </c>
    </row>
    <row r="70" spans="12:14">
      <c r="L70">
        <f t="shared" si="3"/>
        <v>69</v>
      </c>
      <c r="M70">
        <f t="shared" si="2"/>
        <v>30.570051469835228</v>
      </c>
      <c r="N70" s="4">
        <v>31</v>
      </c>
    </row>
    <row r="71" spans="12:14">
      <c r="L71">
        <f t="shared" si="3"/>
        <v>70</v>
      </c>
      <c r="M71">
        <f t="shared" si="2"/>
        <v>30.979082110448996</v>
      </c>
      <c r="N71" s="4">
        <v>30</v>
      </c>
    </row>
    <row r="72" spans="12:14">
      <c r="L72">
        <f t="shared" si="3"/>
        <v>71</v>
      </c>
      <c r="M72">
        <f t="shared" si="2"/>
        <v>31.387379887873056</v>
      </c>
      <c r="N72" s="4">
        <v>31</v>
      </c>
    </row>
    <row r="73" spans="12:14">
      <c r="L73">
        <f t="shared" si="3"/>
        <v>72</v>
      </c>
      <c r="M73">
        <f t="shared" si="2"/>
        <v>31.794950467818232</v>
      </c>
      <c r="N73" s="4">
        <v>32</v>
      </c>
    </row>
    <row r="74" spans="12:14">
      <c r="L74">
        <f t="shared" si="3"/>
        <v>73</v>
      </c>
      <c r="M74">
        <f t="shared" si="2"/>
        <v>32.201799411701423</v>
      </c>
      <c r="N74" s="4">
        <v>32</v>
      </c>
    </row>
    <row r="75" spans="12:14">
      <c r="L75">
        <f t="shared" si="3"/>
        <v>74</v>
      </c>
      <c r="M75">
        <f t="shared" si="2"/>
        <v>32.607932179907145</v>
      </c>
      <c r="N75" s="4">
        <v>32</v>
      </c>
    </row>
    <row r="76" spans="12:14">
      <c r="L76">
        <f t="shared" si="3"/>
        <v>75</v>
      </c>
      <c r="M76">
        <f t="shared" si="2"/>
        <v>33.013354134904219</v>
      </c>
      <c r="N76" s="4">
        <v>33</v>
      </c>
    </row>
    <row r="77" spans="12:14">
      <c r="L77">
        <f t="shared" si="3"/>
        <v>76</v>
      </c>
      <c r="M77">
        <f t="shared" si="2"/>
        <v>33.418070544225841</v>
      </c>
      <c r="N77" s="4">
        <v>34</v>
      </c>
    </row>
    <row r="78" spans="12:14">
      <c r="L78">
        <f t="shared" si="3"/>
        <v>77</v>
      </c>
      <c r="M78">
        <f t="shared" si="2"/>
        <v>33.82208658332091</v>
      </c>
      <c r="N78" s="4">
        <v>33</v>
      </c>
    </row>
    <row r="79" spans="12:14">
      <c r="L79">
        <f t="shared" si="3"/>
        <v>78</v>
      </c>
      <c r="M79">
        <f t="shared" si="2"/>
        <v>34.225407338283645</v>
      </c>
      <c r="N79" s="4">
        <v>34</v>
      </c>
    </row>
    <row r="80" spans="12:14">
      <c r="L80">
        <f t="shared" si="3"/>
        <v>79</v>
      </c>
      <c r="M80">
        <f t="shared" si="2"/>
        <v>34.628037808468292</v>
      </c>
      <c r="N80" s="4">
        <v>34</v>
      </c>
    </row>
    <row r="81" spans="12:14">
      <c r="L81">
        <f t="shared" si="3"/>
        <v>80</v>
      </c>
      <c r="M81">
        <f t="shared" si="2"/>
        <v>35.029982908995102</v>
      </c>
      <c r="N81" s="4">
        <v>34</v>
      </c>
    </row>
    <row r="82" spans="12:14">
      <c r="L82">
        <f t="shared" si="3"/>
        <v>81</v>
      </c>
      <c r="M82">
        <f t="shared" si="2"/>
        <v>35.431247473153505</v>
      </c>
      <c r="N82" s="4">
        <v>35</v>
      </c>
    </row>
    <row r="83" spans="12:14">
      <c r="L83">
        <f t="shared" si="3"/>
        <v>82</v>
      </c>
      <c r="M83">
        <f t="shared" si="2"/>
        <v>35.831836254707767</v>
      </c>
      <c r="N83" s="4">
        <v>36</v>
      </c>
    </row>
    <row r="84" spans="12:14">
      <c r="L84">
        <f t="shared" si="3"/>
        <v>83</v>
      </c>
      <c r="M84">
        <f t="shared" si="2"/>
        <v>36.231753930110479</v>
      </c>
      <c r="N84" s="4">
        <v>36</v>
      </c>
    </row>
    <row r="85" spans="12:14">
      <c r="L85">
        <f t="shared" si="3"/>
        <v>84</v>
      </c>
      <c r="M85">
        <f t="shared" si="2"/>
        <v>36.631005100628379</v>
      </c>
      <c r="N85" s="4">
        <v>36</v>
      </c>
    </row>
    <row r="86" spans="12:14">
      <c r="L86">
        <f t="shared" si="3"/>
        <v>85</v>
      </c>
      <c r="M86">
        <f t="shared" si="2"/>
        <v>37.029594294385205</v>
      </c>
      <c r="N86" s="4">
        <v>36</v>
      </c>
    </row>
    <row r="87" spans="12:14">
      <c r="L87">
        <f t="shared" si="3"/>
        <v>86</v>
      </c>
      <c r="M87">
        <f t="shared" si="2"/>
        <v>37.427525968325611</v>
      </c>
      <c r="N87" s="4">
        <v>36</v>
      </c>
    </row>
    <row r="88" spans="12:14">
      <c r="L88">
        <f t="shared" si="3"/>
        <v>87</v>
      </c>
      <c r="M88">
        <f t="shared" si="2"/>
        <v>37.824804510104187</v>
      </c>
      <c r="N88" s="4">
        <v>37</v>
      </c>
    </row>
    <row r="89" spans="12:14">
      <c r="L89">
        <f t="shared" si="3"/>
        <v>88</v>
      </c>
      <c r="M89">
        <f t="shared" si="2"/>
        <v>38.221434239903253</v>
      </c>
      <c r="N89" s="4">
        <v>38</v>
      </c>
    </row>
    <row r="90" spans="12:14">
      <c r="L90">
        <f t="shared" si="3"/>
        <v>89</v>
      </c>
      <c r="M90">
        <f t="shared" si="2"/>
        <v>38.617419412182834</v>
      </c>
      <c r="N90" s="4">
        <v>39</v>
      </c>
    </row>
    <row r="91" spans="12:14">
      <c r="L91">
        <f t="shared" si="3"/>
        <v>90</v>
      </c>
      <c r="M91">
        <f t="shared" si="2"/>
        <v>39.012764217366183</v>
      </c>
      <c r="N91" s="4">
        <v>40</v>
      </c>
    </row>
    <row r="92" spans="12:14">
      <c r="L92">
        <f t="shared" si="3"/>
        <v>91</v>
      </c>
      <c r="M92">
        <f t="shared" si="2"/>
        <v>39.407472783463852</v>
      </c>
      <c r="N92" s="4">
        <v>40</v>
      </c>
    </row>
    <row r="93" spans="12:14">
      <c r="L93">
        <f t="shared" si="3"/>
        <v>92</v>
      </c>
      <c r="M93">
        <f t="shared" si="2"/>
        <v>39.801549177639259</v>
      </c>
      <c r="N93" s="4">
        <v>40</v>
      </c>
    </row>
    <row r="94" spans="12:14">
      <c r="L94">
        <f t="shared" si="3"/>
        <v>93</v>
      </c>
      <c r="M94">
        <f t="shared" si="2"/>
        <v>40.194997407718404</v>
      </c>
      <c r="N94" s="4">
        <v>40</v>
      </c>
    </row>
    <row r="95" spans="12:14">
      <c r="L95">
        <f t="shared" si="3"/>
        <v>94</v>
      </c>
      <c r="M95">
        <f t="shared" si="2"/>
        <v>40.587821423646396</v>
      </c>
      <c r="N95" s="4">
        <v>40</v>
      </c>
    </row>
    <row r="96" spans="12:14">
      <c r="L96">
        <f t="shared" si="3"/>
        <v>95</v>
      </c>
      <c r="M96">
        <f t="shared" si="2"/>
        <v>40.98002511889316</v>
      </c>
      <c r="N96" s="4">
        <v>42</v>
      </c>
    </row>
    <row r="97" spans="12:14">
      <c r="L97">
        <f t="shared" si="3"/>
        <v>96</v>
      </c>
      <c r="M97">
        <f t="shared" si="2"/>
        <v>41.371612331810638</v>
      </c>
      <c r="N97" s="4">
        <v>42</v>
      </c>
    </row>
    <row r="98" spans="12:14">
      <c r="L98">
        <f t="shared" si="3"/>
        <v>97</v>
      </c>
      <c r="M98">
        <f t="shared" si="2"/>
        <v>41.762586846943641</v>
      </c>
      <c r="N98" s="4">
        <v>42</v>
      </c>
    </row>
    <row r="99" spans="12:14">
      <c r="L99">
        <f t="shared" si="3"/>
        <v>98</v>
      </c>
      <c r="M99">
        <f t="shared" si="2"/>
        <v>42.152952396296428</v>
      </c>
      <c r="N99" s="4">
        <v>42</v>
      </c>
    </row>
    <row r="100" spans="12:14">
      <c r="L100">
        <f t="shared" si="3"/>
        <v>99</v>
      </c>
      <c r="M100">
        <f t="shared" si="2"/>
        <v>42.542712660556823</v>
      </c>
      <c r="N100" s="4">
        <v>43</v>
      </c>
    </row>
    <row r="101" spans="12:14">
      <c r="L101">
        <f t="shared" si="3"/>
        <v>100</v>
      </c>
      <c r="M101">
        <f t="shared" si="2"/>
        <v>42.931871270279991</v>
      </c>
      <c r="N101" s="4">
        <v>44</v>
      </c>
    </row>
    <row r="102" spans="12:14">
      <c r="L102">
        <f t="shared" si="3"/>
        <v>101</v>
      </c>
      <c r="M102">
        <f t="shared" si="2"/>
        <v>43.320431807033238</v>
      </c>
      <c r="N102" s="4">
        <v>44</v>
      </c>
    </row>
    <row r="103" spans="12:14">
      <c r="L103">
        <f t="shared" si="3"/>
        <v>102</v>
      </c>
      <c r="M103">
        <f t="shared" si="2"/>
        <v>43.708397804503775</v>
      </c>
      <c r="N103" s="4">
        <v>44</v>
      </c>
    </row>
    <row r="104" spans="12:14">
      <c r="L104">
        <f t="shared" si="3"/>
        <v>103</v>
      </c>
      <c r="M104">
        <f t="shared" si="2"/>
        <v>44.095772749570855</v>
      </c>
      <c r="N104" s="4">
        <v>44</v>
      </c>
    </row>
    <row r="105" spans="12:14">
      <c r="L105">
        <f t="shared" si="3"/>
        <v>104</v>
      </c>
      <c r="M105">
        <f t="shared" si="2"/>
        <v>44.48256008334382</v>
      </c>
      <c r="N105" s="4">
        <v>44</v>
      </c>
    </row>
    <row r="106" spans="12:14">
      <c r="L106">
        <f t="shared" si="3"/>
        <v>105</v>
      </c>
      <c r="M106">
        <f t="shared" si="2"/>
        <v>44.868763202167422</v>
      </c>
      <c r="N106" s="4">
        <v>45</v>
      </c>
    </row>
    <row r="107" spans="12:14">
      <c r="L107">
        <f t="shared" si="3"/>
        <v>106</v>
      </c>
      <c r="M107">
        <f t="shared" si="2"/>
        <v>45.254385458595848</v>
      </c>
      <c r="N107" s="4">
        <v>46</v>
      </c>
    </row>
    <row r="108" spans="12:14">
      <c r="L108">
        <f t="shared" si="3"/>
        <v>107</v>
      </c>
      <c r="M108">
        <f t="shared" si="2"/>
        <v>45.63943016233651</v>
      </c>
      <c r="N108" s="4">
        <v>46</v>
      </c>
    </row>
    <row r="109" spans="12:14">
      <c r="L109">
        <f t="shared" si="3"/>
        <v>108</v>
      </c>
      <c r="M109">
        <f t="shared" si="2"/>
        <v>46.023900581165101</v>
      </c>
      <c r="N109" s="4">
        <v>46</v>
      </c>
    </row>
    <row r="110" spans="12:14">
      <c r="L110">
        <f t="shared" si="3"/>
        <v>109</v>
      </c>
      <c r="M110">
        <f t="shared" si="2"/>
        <v>46.407799941812783</v>
      </c>
      <c r="N110" s="4">
        <v>47</v>
      </c>
    </row>
    <row r="111" spans="12:14">
      <c r="L111">
        <f t="shared" si="3"/>
        <v>110</v>
      </c>
      <c r="M111">
        <f t="shared" si="2"/>
        <v>46.791131430826745</v>
      </c>
      <c r="N111" s="4">
        <v>48</v>
      </c>
    </row>
    <row r="112" spans="12:14">
      <c r="L112">
        <f t="shared" si="3"/>
        <v>111</v>
      </c>
      <c r="M112">
        <f t="shared" si="2"/>
        <v>47.173898195405187</v>
      </c>
      <c r="N112" s="4">
        <v>48</v>
      </c>
    </row>
    <row r="113" spans="12:14">
      <c r="L113">
        <f t="shared" si="3"/>
        <v>112</v>
      </c>
      <c r="M113">
        <f t="shared" si="2"/>
        <v>47.556103344207571</v>
      </c>
      <c r="N113" s="4">
        <v>48</v>
      </c>
    </row>
    <row r="114" spans="12:14">
      <c r="L114">
        <f t="shared" si="3"/>
        <v>113</v>
      </c>
      <c r="M114">
        <f t="shared" si="2"/>
        <v>47.937749948141303</v>
      </c>
      <c r="N114" s="4">
        <v>48</v>
      </c>
    </row>
    <row r="115" spans="12:14">
      <c r="L115">
        <f t="shared" si="3"/>
        <v>114</v>
      </c>
      <c r="M115">
        <f t="shared" si="2"/>
        <v>48.318841041125495</v>
      </c>
      <c r="N115" s="4">
        <v>48</v>
      </c>
    </row>
    <row r="116" spans="12:14">
      <c r="L116">
        <f t="shared" si="3"/>
        <v>115</v>
      </c>
      <c r="M116">
        <f t="shared" si="2"/>
        <v>48.699379620832893</v>
      </c>
      <c r="N116" s="4">
        <v>49</v>
      </c>
    </row>
    <row r="117" spans="12:14">
      <c r="L117">
        <f t="shared" si="3"/>
        <v>116</v>
      </c>
      <c r="M117">
        <f t="shared" si="2"/>
        <v>49.079368649410583</v>
      </c>
      <c r="N117" s="4">
        <v>50</v>
      </c>
    </row>
    <row r="118" spans="12:14">
      <c r="L118">
        <f t="shared" si="3"/>
        <v>117</v>
      </c>
      <c r="M118">
        <f t="shared" si="2"/>
        <v>49.458811054180465</v>
      </c>
      <c r="N118" s="4">
        <v>50</v>
      </c>
    </row>
    <row r="119" spans="12:14">
      <c r="L119">
        <f t="shared" si="3"/>
        <v>118</v>
      </c>
      <c r="M119">
        <f t="shared" si="2"/>
        <v>49.837709728319965</v>
      </c>
      <c r="N119" s="4">
        <v>50</v>
      </c>
    </row>
    <row r="120" spans="12:14">
      <c r="L120">
        <f t="shared" si="3"/>
        <v>119</v>
      </c>
      <c r="M120">
        <f t="shared" si="2"/>
        <v>50.216067531524118</v>
      </c>
      <c r="N120" s="4">
        <v>50</v>
      </c>
    </row>
    <row r="121" spans="12:14">
      <c r="L121">
        <f t="shared" si="3"/>
        <v>120</v>
      </c>
      <c r="M121">
        <f t="shared" si="2"/>
        <v>50.593887290649086</v>
      </c>
      <c r="N121" s="4">
        <v>50</v>
      </c>
    </row>
    <row r="122" spans="12:14">
      <c r="L122">
        <f t="shared" si="3"/>
        <v>121</v>
      </c>
      <c r="M122">
        <f t="shared" si="2"/>
        <v>50.971171800338446</v>
      </c>
      <c r="N122" s="4">
        <v>50</v>
      </c>
    </row>
    <row r="123" spans="12:14">
      <c r="L123">
        <f t="shared" si="3"/>
        <v>122</v>
      </c>
      <c r="M123">
        <f t="shared" si="2"/>
        <v>51.347923823632357</v>
      </c>
      <c r="N123" s="4">
        <v>50</v>
      </c>
    </row>
    <row r="124" spans="12:14">
      <c r="L124">
        <f t="shared" si="3"/>
        <v>123</v>
      </c>
      <c r="M124">
        <f t="shared" si="2"/>
        <v>51.724146092560396</v>
      </c>
      <c r="N124" s="4">
        <v>51</v>
      </c>
    </row>
    <row r="125" spans="12:14">
      <c r="L125">
        <f t="shared" si="3"/>
        <v>124</v>
      </c>
      <c r="M125">
        <f t="shared" si="2"/>
        <v>52.099841308718666</v>
      </c>
      <c r="N125" s="4">
        <v>52</v>
      </c>
    </row>
    <row r="126" spans="12:14">
      <c r="L126">
        <f t="shared" si="3"/>
        <v>125</v>
      </c>
      <c r="M126">
        <f t="shared" si="2"/>
        <v>52.475012143831634</v>
      </c>
      <c r="N126" s="4">
        <v>51</v>
      </c>
    </row>
    <row r="127" spans="12:14">
      <c r="L127">
        <f t="shared" si="3"/>
        <v>126</v>
      </c>
      <c r="M127">
        <f t="shared" si="2"/>
        <v>52.849661240299291</v>
      </c>
      <c r="N127" s="4">
        <v>52</v>
      </c>
    </row>
    <row r="128" spans="12:14">
      <c r="L128">
        <f t="shared" si="3"/>
        <v>127</v>
      </c>
      <c r="M128">
        <f t="shared" si="2"/>
        <v>53.223791211730017</v>
      </c>
      <c r="N128" s="4">
        <v>52</v>
      </c>
    </row>
    <row r="129" spans="12:14">
      <c r="L129">
        <f t="shared" si="3"/>
        <v>128</v>
      </c>
      <c r="M129">
        <f t="shared" si="2"/>
        <v>53.597404643459825</v>
      </c>
      <c r="N129" s="4">
        <v>52</v>
      </c>
    </row>
    <row r="130" spans="12:14">
      <c r="L130">
        <f t="shared" si="3"/>
        <v>129</v>
      </c>
      <c r="M130">
        <f t="shared" ref="M130:M193" si="4">L130/(2+B$9*(L130^(2/3)))</f>
        <v>53.970504093058224</v>
      </c>
      <c r="N130" s="4">
        <v>53</v>
      </c>
    </row>
    <row r="131" spans="12:14">
      <c r="L131">
        <f t="shared" si="3"/>
        <v>130</v>
      </c>
      <c r="M131">
        <f t="shared" si="4"/>
        <v>54.343092090821337</v>
      </c>
      <c r="N131" s="4">
        <v>54</v>
      </c>
    </row>
    <row r="132" spans="12:14">
      <c r="L132">
        <f t="shared" ref="L132:L195" si="5">L131+1</f>
        <v>131</v>
      </c>
      <c r="M132">
        <f t="shared" si="4"/>
        <v>54.715171140252494</v>
      </c>
      <c r="N132" s="4">
        <v>54</v>
      </c>
    </row>
    <row r="133" spans="12:14">
      <c r="L133">
        <f t="shared" si="5"/>
        <v>132</v>
      </c>
      <c r="M133">
        <f t="shared" si="4"/>
        <v>55.086743718530954</v>
      </c>
      <c r="N133" s="4">
        <v>54</v>
      </c>
    </row>
    <row r="134" spans="12:14">
      <c r="L134">
        <f t="shared" si="5"/>
        <v>133</v>
      </c>
      <c r="M134">
        <f t="shared" si="4"/>
        <v>55.457812276968887</v>
      </c>
      <c r="N134" s="4">
        <v>54</v>
      </c>
    </row>
    <row r="135" spans="12:14">
      <c r="L135">
        <f t="shared" si="5"/>
        <v>134</v>
      </c>
      <c r="M135">
        <f t="shared" si="4"/>
        <v>55.828379241457171</v>
      </c>
      <c r="N135" s="4">
        <v>54</v>
      </c>
    </row>
    <row r="136" spans="12:14">
      <c r="L136">
        <f t="shared" si="5"/>
        <v>135</v>
      </c>
      <c r="M136">
        <f t="shared" si="4"/>
        <v>56.198447012900267</v>
      </c>
      <c r="N136" s="4">
        <v>55</v>
      </c>
    </row>
    <row r="137" spans="12:14">
      <c r="L137">
        <f t="shared" si="5"/>
        <v>136</v>
      </c>
      <c r="M137">
        <f t="shared" si="4"/>
        <v>56.568017967640593</v>
      </c>
      <c r="N137" s="4">
        <v>56</v>
      </c>
    </row>
    <row r="138" spans="12:14">
      <c r="L138">
        <f t="shared" si="5"/>
        <v>137</v>
      </c>
      <c r="M138">
        <f t="shared" si="4"/>
        <v>56.937094457872647</v>
      </c>
      <c r="N138" s="4">
        <v>56</v>
      </c>
    </row>
    <row r="139" spans="12:14">
      <c r="L139">
        <f t="shared" si="5"/>
        <v>138</v>
      </c>
      <c r="M139">
        <f t="shared" si="4"/>
        <v>57.305678812047248</v>
      </c>
      <c r="N139" s="4">
        <v>56</v>
      </c>
    </row>
    <row r="140" spans="12:14">
      <c r="L140">
        <f t="shared" si="5"/>
        <v>139</v>
      </c>
      <c r="M140">
        <f t="shared" si="4"/>
        <v>57.673773335266226</v>
      </c>
      <c r="N140" s="4">
        <v>57</v>
      </c>
    </row>
    <row r="141" spans="12:14">
      <c r="L141">
        <f t="shared" si="5"/>
        <v>140</v>
      </c>
      <c r="M141">
        <f t="shared" si="4"/>
        <v>58.041380309667716</v>
      </c>
      <c r="N141" s="4">
        <v>58</v>
      </c>
    </row>
    <row r="142" spans="12:14">
      <c r="L142">
        <f t="shared" si="5"/>
        <v>141</v>
      </c>
      <c r="M142">
        <f t="shared" si="4"/>
        <v>58.408501994802592</v>
      </c>
      <c r="N142" s="4">
        <v>58</v>
      </c>
    </row>
    <row r="143" spans="12:14">
      <c r="L143">
        <f t="shared" si="5"/>
        <v>142</v>
      </c>
      <c r="M143">
        <f t="shared" si="4"/>
        <v>58.775140628002042</v>
      </c>
      <c r="N143" s="4">
        <v>58</v>
      </c>
    </row>
    <row r="144" spans="12:14">
      <c r="L144">
        <f t="shared" si="5"/>
        <v>143</v>
      </c>
      <c r="M144">
        <f t="shared" si="4"/>
        <v>59.141298424736725</v>
      </c>
      <c r="N144" s="4">
        <v>60</v>
      </c>
    </row>
    <row r="145" spans="12:14">
      <c r="L145">
        <f t="shared" si="5"/>
        <v>144</v>
      </c>
      <c r="M145">
        <f t="shared" si="4"/>
        <v>59.506977578967692</v>
      </c>
      <c r="N145" s="4">
        <v>60</v>
      </c>
    </row>
    <row r="146" spans="12:14">
      <c r="L146">
        <f t="shared" si="5"/>
        <v>145</v>
      </c>
      <c r="M146">
        <f t="shared" si="4"/>
        <v>59.872180263489348</v>
      </c>
      <c r="N146" s="4">
        <v>60</v>
      </c>
    </row>
    <row r="147" spans="12:14">
      <c r="L147">
        <f t="shared" si="5"/>
        <v>146</v>
      </c>
      <c r="M147">
        <f t="shared" si="4"/>
        <v>60.236908630264637</v>
      </c>
      <c r="N147" s="4">
        <v>60</v>
      </c>
    </row>
    <row r="148" spans="12:14">
      <c r="L148">
        <f t="shared" si="5"/>
        <v>147</v>
      </c>
      <c r="M148">
        <f t="shared" si="4"/>
        <v>60.601164810752806</v>
      </c>
      <c r="N148" s="4">
        <v>61</v>
      </c>
    </row>
    <row r="149" spans="12:14">
      <c r="L149">
        <f t="shared" si="5"/>
        <v>148</v>
      </c>
      <c r="M149">
        <f t="shared" si="4"/>
        <v>60.964950916229704</v>
      </c>
      <c r="N149" s="4">
        <v>62</v>
      </c>
    </row>
    <row r="150" spans="12:14">
      <c r="L150">
        <f t="shared" si="5"/>
        <v>149</v>
      </c>
      <c r="M150">
        <f t="shared" si="4"/>
        <v>61.328269038101169</v>
      </c>
      <c r="N150" s="4">
        <v>62</v>
      </c>
    </row>
    <row r="151" spans="12:14">
      <c r="L151">
        <f t="shared" si="5"/>
        <v>150</v>
      </c>
      <c r="M151">
        <f t="shared" si="4"/>
        <v>61.691121248209448</v>
      </c>
      <c r="N151" s="4">
        <v>62</v>
      </c>
    </row>
    <row r="152" spans="12:14">
      <c r="L152">
        <f t="shared" si="5"/>
        <v>151</v>
      </c>
      <c r="M152">
        <f t="shared" si="4"/>
        <v>62.053509599132902</v>
      </c>
      <c r="N152" s="4">
        <v>62</v>
      </c>
    </row>
    <row r="153" spans="12:14">
      <c r="L153">
        <f t="shared" si="5"/>
        <v>152</v>
      </c>
      <c r="M153">
        <f t="shared" si="4"/>
        <v>62.415436124479321</v>
      </c>
      <c r="N153" s="4">
        <v>62</v>
      </c>
    </row>
    <row r="154" spans="12:14">
      <c r="L154">
        <f t="shared" si="5"/>
        <v>153</v>
      </c>
      <c r="M154">
        <f t="shared" si="4"/>
        <v>62.776902839172813</v>
      </c>
      <c r="N154" s="4">
        <v>63</v>
      </c>
    </row>
    <row r="155" spans="12:14">
      <c r="L155">
        <f t="shared" si="5"/>
        <v>154</v>
      </c>
      <c r="M155">
        <f t="shared" si="4"/>
        <v>63.137911739734584</v>
      </c>
      <c r="N155" s="4">
        <v>62</v>
      </c>
    </row>
    <row r="156" spans="12:14">
      <c r="L156">
        <f t="shared" si="5"/>
        <v>155</v>
      </c>
      <c r="M156">
        <f t="shared" si="4"/>
        <v>63.498464804557806</v>
      </c>
      <c r="N156" s="4">
        <v>63</v>
      </c>
    </row>
    <row r="157" spans="12:14">
      <c r="L157">
        <f t="shared" si="5"/>
        <v>156</v>
      </c>
      <c r="M157">
        <f t="shared" si="4"/>
        <v>63.858563994176642</v>
      </c>
      <c r="N157" s="4">
        <v>64</v>
      </c>
    </row>
    <row r="158" spans="12:14">
      <c r="L158">
        <f t="shared" si="5"/>
        <v>157</v>
      </c>
      <c r="M158">
        <f t="shared" si="4"/>
        <v>64.218211251529567</v>
      </c>
      <c r="N158" s="4">
        <v>64</v>
      </c>
    </row>
    <row r="159" spans="12:14">
      <c r="L159">
        <f t="shared" si="5"/>
        <v>158</v>
      </c>
      <c r="M159">
        <f t="shared" si="4"/>
        <v>64.577408502217295</v>
      </c>
      <c r="N159" s="4">
        <v>64</v>
      </c>
    </row>
    <row r="160" spans="12:14">
      <c r="L160">
        <f t="shared" si="5"/>
        <v>159</v>
      </c>
      <c r="M160">
        <f t="shared" si="4"/>
        <v>64.936157654755363</v>
      </c>
      <c r="N160" s="4">
        <v>65</v>
      </c>
    </row>
    <row r="161" spans="12:14">
      <c r="L161">
        <f t="shared" si="5"/>
        <v>160</v>
      </c>
      <c r="M161">
        <f t="shared" si="4"/>
        <v>65.294460600821409</v>
      </c>
      <c r="N161" s="4">
        <v>66</v>
      </c>
    </row>
    <row r="162" spans="12:14">
      <c r="L162">
        <f t="shared" si="5"/>
        <v>161</v>
      </c>
      <c r="M162">
        <f t="shared" si="4"/>
        <v>65.652319215497457</v>
      </c>
      <c r="N162" s="4">
        <v>65</v>
      </c>
    </row>
    <row r="163" spans="12:14">
      <c r="L163">
        <f t="shared" si="5"/>
        <v>162</v>
      </c>
      <c r="M163">
        <f t="shared" si="4"/>
        <v>66.009735357507353</v>
      </c>
      <c r="N163" s="4">
        <v>66</v>
      </c>
    </row>
    <row r="164" spans="12:14">
      <c r="L164">
        <f t="shared" si="5"/>
        <v>163</v>
      </c>
      <c r="M164">
        <f t="shared" si="4"/>
        <v>66.366710869449207</v>
      </c>
      <c r="N164" s="4">
        <v>66</v>
      </c>
    </row>
    <row r="165" spans="12:14">
      <c r="L165">
        <f t="shared" si="5"/>
        <v>164</v>
      </c>
      <c r="M165">
        <f t="shared" si="4"/>
        <v>66.72324757802339</v>
      </c>
      <c r="N165" s="4">
        <v>66</v>
      </c>
    </row>
    <row r="166" spans="12:14">
      <c r="L166">
        <f t="shared" si="5"/>
        <v>165</v>
      </c>
      <c r="M166">
        <f t="shared" si="4"/>
        <v>67.079347294255854</v>
      </c>
      <c r="N166" s="4">
        <v>67</v>
      </c>
    </row>
    <row r="167" spans="12:14">
      <c r="L167">
        <f t="shared" si="5"/>
        <v>166</v>
      </c>
      <c r="M167">
        <f t="shared" si="4"/>
        <v>67.43501181371694</v>
      </c>
      <c r="N167" s="4">
        <v>68</v>
      </c>
    </row>
    <row r="168" spans="12:14">
      <c r="L168">
        <f t="shared" si="5"/>
        <v>167</v>
      </c>
      <c r="M168">
        <f t="shared" si="4"/>
        <v>67.790242916736162</v>
      </c>
      <c r="N168" s="4">
        <v>68</v>
      </c>
    </row>
    <row r="169" spans="12:14">
      <c r="L169">
        <f t="shared" si="5"/>
        <v>168</v>
      </c>
      <c r="M169">
        <f t="shared" si="4"/>
        <v>68.14504236861238</v>
      </c>
      <c r="N169" s="4">
        <v>68</v>
      </c>
    </row>
    <row r="170" spans="12:14">
      <c r="L170">
        <f t="shared" si="5"/>
        <v>169</v>
      </c>
      <c r="M170">
        <f t="shared" si="4"/>
        <v>68.499411919820218</v>
      </c>
      <c r="N170" s="4">
        <v>68</v>
      </c>
    </row>
    <row r="171" spans="12:14">
      <c r="L171">
        <f t="shared" si="5"/>
        <v>170</v>
      </c>
      <c r="M171">
        <f t="shared" si="4"/>
        <v>68.853353306212341</v>
      </c>
      <c r="N171" s="4">
        <v>68</v>
      </c>
    </row>
    <row r="172" spans="12:14">
      <c r="L172">
        <f t="shared" si="5"/>
        <v>171</v>
      </c>
      <c r="M172">
        <f t="shared" si="4"/>
        <v>69.206868249217791</v>
      </c>
      <c r="N172" s="4">
        <v>69</v>
      </c>
    </row>
    <row r="173" spans="12:14">
      <c r="L173">
        <f t="shared" si="5"/>
        <v>172</v>
      </c>
      <c r="M173">
        <f t="shared" si="4"/>
        <v>69.55995845603664</v>
      </c>
      <c r="N173" s="4">
        <v>70</v>
      </c>
    </row>
    <row r="174" spans="12:14">
      <c r="L174">
        <f t="shared" si="5"/>
        <v>173</v>
      </c>
      <c r="M174">
        <f t="shared" si="4"/>
        <v>69.912625619830791</v>
      </c>
      <c r="N174" s="4">
        <v>70</v>
      </c>
    </row>
    <row r="175" spans="12:14">
      <c r="L175">
        <f t="shared" si="5"/>
        <v>174</v>
      </c>
      <c r="M175">
        <f t="shared" si="4"/>
        <v>70.264871419911373</v>
      </c>
      <c r="N175" s="4">
        <v>70</v>
      </c>
    </row>
    <row r="176" spans="12:14">
      <c r="L176">
        <f t="shared" si="5"/>
        <v>175</v>
      </c>
      <c r="M176">
        <f t="shared" si="4"/>
        <v>70.61669752192239</v>
      </c>
      <c r="N176" s="4">
        <v>70</v>
      </c>
    </row>
    <row r="177" spans="12:14">
      <c r="L177">
        <f t="shared" si="5"/>
        <v>176</v>
      </c>
      <c r="M177">
        <f t="shared" si="4"/>
        <v>70.968105578021081</v>
      </c>
      <c r="N177" s="4">
        <v>70</v>
      </c>
    </row>
    <row r="178" spans="12:14">
      <c r="L178">
        <f t="shared" si="5"/>
        <v>177</v>
      </c>
      <c r="M178">
        <f t="shared" si="4"/>
        <v>71.31909722705484</v>
      </c>
      <c r="N178" s="4">
        <v>71</v>
      </c>
    </row>
    <row r="179" spans="12:14">
      <c r="L179">
        <f t="shared" si="5"/>
        <v>178</v>
      </c>
      <c r="M179">
        <f t="shared" si="4"/>
        <v>71.669674094734916</v>
      </c>
      <c r="N179" s="4">
        <v>72</v>
      </c>
    </row>
    <row r="180" spans="12:14">
      <c r="L180">
        <f t="shared" si="5"/>
        <v>179</v>
      </c>
      <c r="M180">
        <f t="shared" si="4"/>
        <v>72.019837793806929</v>
      </c>
      <c r="N180" s="4">
        <v>72</v>
      </c>
    </row>
    <row r="181" spans="12:14">
      <c r="L181">
        <f t="shared" si="5"/>
        <v>180</v>
      </c>
      <c r="M181">
        <f t="shared" si="4"/>
        <v>72.369589924218175</v>
      </c>
      <c r="N181" s="4">
        <v>72</v>
      </c>
    </row>
    <row r="182" spans="12:14">
      <c r="L182">
        <f t="shared" si="5"/>
        <v>181</v>
      </c>
      <c r="M182">
        <f t="shared" si="4"/>
        <v>72.718932073281962</v>
      </c>
      <c r="N182" s="4">
        <v>73</v>
      </c>
    </row>
    <row r="183" spans="12:14">
      <c r="L183">
        <f t="shared" si="5"/>
        <v>182</v>
      </c>
      <c r="M183">
        <f t="shared" si="4"/>
        <v>73.067865815839014</v>
      </c>
      <c r="N183" s="4">
        <v>74</v>
      </c>
    </row>
    <row r="184" spans="12:14">
      <c r="L184">
        <f t="shared" si="5"/>
        <v>183</v>
      </c>
      <c r="M184">
        <f t="shared" si="4"/>
        <v>73.416392714415807</v>
      </c>
      <c r="N184" s="4">
        <v>74</v>
      </c>
    </row>
    <row r="185" spans="12:14">
      <c r="L185">
        <f t="shared" si="5"/>
        <v>184</v>
      </c>
      <c r="M185">
        <f t="shared" si="4"/>
        <v>73.764514319380297</v>
      </c>
      <c r="N185" s="4">
        <v>74</v>
      </c>
    </row>
    <row r="186" spans="12:14">
      <c r="L186">
        <f t="shared" si="5"/>
        <v>185</v>
      </c>
      <c r="M186">
        <f t="shared" si="4"/>
        <v>74.112232169094611</v>
      </c>
      <c r="N186" s="4">
        <v>74</v>
      </c>
    </row>
    <row r="187" spans="12:14">
      <c r="L187">
        <f t="shared" si="5"/>
        <v>186</v>
      </c>
      <c r="M187">
        <f t="shared" si="4"/>
        <v>74.459547790065258</v>
      </c>
      <c r="N187" s="4">
        <v>74</v>
      </c>
    </row>
    <row r="188" spans="12:14">
      <c r="L188">
        <f t="shared" si="5"/>
        <v>187</v>
      </c>
      <c r="M188">
        <f t="shared" si="4"/>
        <v>74.806462697090723</v>
      </c>
      <c r="N188" s="4">
        <v>75</v>
      </c>
    </row>
    <row r="189" spans="12:14">
      <c r="L189">
        <f t="shared" si="5"/>
        <v>188</v>
      </c>
      <c r="M189">
        <f t="shared" si="4"/>
        <v>75.152978393406102</v>
      </c>
      <c r="N189" s="4">
        <v>76</v>
      </c>
    </row>
    <row r="190" spans="12:14">
      <c r="L190">
        <f t="shared" si="5"/>
        <v>189</v>
      </c>
      <c r="M190">
        <f t="shared" si="4"/>
        <v>75.499096370825683</v>
      </c>
      <c r="N190" s="4">
        <v>76</v>
      </c>
    </row>
    <row r="191" spans="12:14">
      <c r="L191">
        <f t="shared" si="5"/>
        <v>190</v>
      </c>
      <c r="M191">
        <f t="shared" si="4"/>
        <v>75.84481810988278</v>
      </c>
      <c r="N191" s="4">
        <v>76</v>
      </c>
    </row>
    <row r="192" spans="12:14">
      <c r="L192">
        <f t="shared" si="5"/>
        <v>191</v>
      </c>
      <c r="M192">
        <f t="shared" si="4"/>
        <v>76.190145079967252</v>
      </c>
      <c r="N192" s="4">
        <v>76</v>
      </c>
    </row>
    <row r="193" spans="12:14">
      <c r="L193">
        <f t="shared" si="5"/>
        <v>192</v>
      </c>
      <c r="M193">
        <f t="shared" si="4"/>
        <v>76.535078739460559</v>
      </c>
      <c r="N193" s="4">
        <v>76</v>
      </c>
    </row>
    <row r="194" spans="12:14">
      <c r="L194">
        <f t="shared" si="5"/>
        <v>193</v>
      </c>
      <c r="M194">
        <f t="shared" ref="M194:M257" si="6">L194/(2+B$9*(L194^(2/3)))</f>
        <v>76.879620535868682</v>
      </c>
      <c r="N194" s="4">
        <v>77</v>
      </c>
    </row>
    <row r="195" spans="12:14">
      <c r="L195">
        <f t="shared" si="5"/>
        <v>194</v>
      </c>
      <c r="M195">
        <f t="shared" si="6"/>
        <v>77.223771905952646</v>
      </c>
      <c r="N195" s="4">
        <v>78</v>
      </c>
    </row>
    <row r="196" spans="12:14">
      <c r="L196">
        <f t="shared" ref="L196:L259" si="7">L195+1</f>
        <v>195</v>
      </c>
      <c r="M196">
        <f t="shared" si="6"/>
        <v>77.567534275856914</v>
      </c>
      <c r="N196" s="4">
        <v>78</v>
      </c>
    </row>
    <row r="197" spans="12:14">
      <c r="L197">
        <f t="shared" si="7"/>
        <v>196</v>
      </c>
      <c r="M197">
        <f t="shared" si="6"/>
        <v>77.910909061235543</v>
      </c>
      <c r="N197" s="4">
        <v>78</v>
      </c>
    </row>
    <row r="198" spans="12:14">
      <c r="L198">
        <f t="shared" si="7"/>
        <v>197</v>
      </c>
      <c r="M198">
        <f t="shared" si="6"/>
        <v>78.253897667376279</v>
      </c>
      <c r="N198" s="4">
        <v>78</v>
      </c>
    </row>
    <row r="199" spans="12:14">
      <c r="L199">
        <f t="shared" si="7"/>
        <v>198</v>
      </c>
      <c r="M199">
        <f t="shared" si="6"/>
        <v>78.596501489322677</v>
      </c>
      <c r="N199" s="4">
        <v>78</v>
      </c>
    </row>
    <row r="200" spans="12:14">
      <c r="L200">
        <f t="shared" si="7"/>
        <v>199</v>
      </c>
      <c r="M200">
        <f t="shared" si="6"/>
        <v>78.938721911993966</v>
      </c>
      <c r="N200" s="4">
        <v>79</v>
      </c>
    </row>
    <row r="201" spans="12:14">
      <c r="L201">
        <f t="shared" si="7"/>
        <v>200</v>
      </c>
      <c r="M201">
        <f t="shared" si="6"/>
        <v>79.280560310303272</v>
      </c>
      <c r="N201" s="4">
        <v>80</v>
      </c>
    </row>
    <row r="202" spans="12:14">
      <c r="L202">
        <f t="shared" si="7"/>
        <v>201</v>
      </c>
      <c r="M202">
        <f t="shared" si="6"/>
        <v>79.622018049273478</v>
      </c>
      <c r="N202" s="4">
        <v>80</v>
      </c>
    </row>
    <row r="203" spans="12:14">
      <c r="L203">
        <f t="shared" si="7"/>
        <v>202</v>
      </c>
      <c r="M203">
        <f t="shared" si="6"/>
        <v>79.963096484151635</v>
      </c>
      <c r="N203" s="4">
        <v>80</v>
      </c>
    </row>
    <row r="204" spans="12:14">
      <c r="L204">
        <f t="shared" si="7"/>
        <v>203</v>
      </c>
      <c r="M204">
        <f t="shared" si="6"/>
        <v>80.303796960521225</v>
      </c>
      <c r="N204" s="4">
        <v>80</v>
      </c>
    </row>
    <row r="205" spans="12:14">
      <c r="L205">
        <f t="shared" si="7"/>
        <v>204</v>
      </c>
      <c r="M205">
        <f t="shared" si="6"/>
        <v>80.644120814412659</v>
      </c>
      <c r="N205" s="4">
        <v>80</v>
      </c>
    </row>
    <row r="206" spans="12:14">
      <c r="L206">
        <f t="shared" si="7"/>
        <v>205</v>
      </c>
      <c r="M206">
        <f t="shared" si="6"/>
        <v>80.984069372412108</v>
      </c>
      <c r="N206" s="4">
        <v>81</v>
      </c>
    </row>
    <row r="207" spans="12:14">
      <c r="L207">
        <f t="shared" si="7"/>
        <v>206</v>
      </c>
      <c r="M207">
        <f t="shared" si="6"/>
        <v>81.323643951768474</v>
      </c>
      <c r="N207" s="4">
        <v>82</v>
      </c>
    </row>
    <row r="208" spans="12:14">
      <c r="L208">
        <f t="shared" si="7"/>
        <v>207</v>
      </c>
      <c r="M208">
        <f t="shared" si="6"/>
        <v>81.66284586049872</v>
      </c>
      <c r="N208" s="4">
        <v>82</v>
      </c>
    </row>
    <row r="209" spans="12:14">
      <c r="L209">
        <f t="shared" si="7"/>
        <v>208</v>
      </c>
      <c r="M209">
        <f t="shared" si="6"/>
        <v>82.001676397491522</v>
      </c>
      <c r="N209" s="4">
        <v>82</v>
      </c>
    </row>
    <row r="210" spans="12:14">
      <c r="L210">
        <f t="shared" si="7"/>
        <v>209</v>
      </c>
      <c r="M210">
        <f t="shared" si="6"/>
        <v>82.340136852609234</v>
      </c>
      <c r="N210" s="4">
        <v>82</v>
      </c>
    </row>
    <row r="211" spans="12:14">
      <c r="L211">
        <f t="shared" si="7"/>
        <v>210</v>
      </c>
      <c r="M211">
        <f t="shared" si="6"/>
        <v>82.678228506788358</v>
      </c>
      <c r="N211" s="4">
        <v>82</v>
      </c>
    </row>
    <row r="212" spans="12:14">
      <c r="L212">
        <f t="shared" si="7"/>
        <v>211</v>
      </c>
      <c r="M212">
        <f t="shared" si="6"/>
        <v>83.015952632138337</v>
      </c>
      <c r="N212" s="4">
        <v>83</v>
      </c>
    </row>
    <row r="213" spans="12:14">
      <c r="L213">
        <f t="shared" si="7"/>
        <v>212</v>
      </c>
      <c r="M213">
        <f t="shared" si="6"/>
        <v>83.353310492038915</v>
      </c>
      <c r="N213" s="4">
        <v>84</v>
      </c>
    </row>
    <row r="214" spans="12:14">
      <c r="L214">
        <f t="shared" si="7"/>
        <v>213</v>
      </c>
      <c r="M214">
        <f t="shared" si="6"/>
        <v>83.690303341235833</v>
      </c>
      <c r="N214" s="4">
        <v>84</v>
      </c>
    </row>
    <row r="215" spans="12:14">
      <c r="L215">
        <f t="shared" si="7"/>
        <v>214</v>
      </c>
      <c r="M215">
        <f t="shared" si="6"/>
        <v>84.026932425935271</v>
      </c>
      <c r="N215" s="4">
        <v>84</v>
      </c>
    </row>
    <row r="216" spans="12:14">
      <c r="L216">
        <f t="shared" si="7"/>
        <v>215</v>
      </c>
      <c r="M216">
        <f t="shared" si="6"/>
        <v>84.363198983896623</v>
      </c>
      <c r="N216" s="4">
        <v>84</v>
      </c>
    </row>
    <row r="217" spans="12:14">
      <c r="L217">
        <f t="shared" si="7"/>
        <v>216</v>
      </c>
      <c r="M217">
        <f t="shared" si="6"/>
        <v>84.699104244524037</v>
      </c>
      <c r="N217" s="4">
        <v>84</v>
      </c>
    </row>
    <row r="218" spans="12:14">
      <c r="L218">
        <f t="shared" si="7"/>
        <v>217</v>
      </c>
      <c r="M218">
        <f t="shared" si="6"/>
        <v>85.034649428956399</v>
      </c>
      <c r="N218" s="4">
        <v>85</v>
      </c>
    </row>
    <row r="219" spans="12:14">
      <c r="L219">
        <f t="shared" si="7"/>
        <v>218</v>
      </c>
      <c r="M219">
        <f t="shared" si="6"/>
        <v>85.369835750156113</v>
      </c>
      <c r="N219" s="4">
        <v>86</v>
      </c>
    </row>
    <row r="220" spans="12:14">
      <c r="L220">
        <f t="shared" si="7"/>
        <v>219</v>
      </c>
      <c r="M220">
        <f t="shared" si="6"/>
        <v>85.704664412996408</v>
      </c>
      <c r="N220" s="4">
        <v>86</v>
      </c>
    </row>
    <row r="221" spans="12:14">
      <c r="L221">
        <f t="shared" si="7"/>
        <v>220</v>
      </c>
      <c r="M221">
        <f t="shared" si="6"/>
        <v>86.039136614347441</v>
      </c>
      <c r="N221" s="4">
        <v>86</v>
      </c>
    </row>
    <row r="222" spans="12:14">
      <c r="L222">
        <f t="shared" si="7"/>
        <v>221</v>
      </c>
      <c r="M222">
        <f t="shared" si="6"/>
        <v>86.373253543161141</v>
      </c>
      <c r="N222" s="4">
        <v>87</v>
      </c>
    </row>
    <row r="223" spans="12:14">
      <c r="L223">
        <f t="shared" si="7"/>
        <v>222</v>
      </c>
      <c r="M223">
        <f t="shared" si="6"/>
        <v>86.70701638055445</v>
      </c>
      <c r="N223" s="4">
        <v>88</v>
      </c>
    </row>
    <row r="224" spans="12:14">
      <c r="L224">
        <f t="shared" si="7"/>
        <v>223</v>
      </c>
      <c r="M224">
        <f t="shared" si="6"/>
        <v>87.040426299892005</v>
      </c>
      <c r="N224" s="4">
        <v>88</v>
      </c>
    </row>
    <row r="225" spans="12:14">
      <c r="L225">
        <f t="shared" si="7"/>
        <v>224</v>
      </c>
      <c r="M225">
        <f t="shared" si="6"/>
        <v>87.373484466866884</v>
      </c>
      <c r="N225" s="4">
        <v>88</v>
      </c>
    </row>
    <row r="226" spans="12:14">
      <c r="L226">
        <f t="shared" si="7"/>
        <v>225</v>
      </c>
      <c r="M226">
        <f t="shared" si="6"/>
        <v>87.706192039580628</v>
      </c>
      <c r="N226" s="4">
        <v>88</v>
      </c>
    </row>
    <row r="227" spans="12:14">
      <c r="L227">
        <f t="shared" si="7"/>
        <v>226</v>
      </c>
      <c r="M227">
        <f t="shared" si="6"/>
        <v>88.038550168621938</v>
      </c>
      <c r="N227" s="4">
        <v>88</v>
      </c>
    </row>
    <row r="228" spans="12:14">
      <c r="L228">
        <f t="shared" si="7"/>
        <v>227</v>
      </c>
      <c r="M228">
        <f t="shared" si="6"/>
        <v>88.370559997144241</v>
      </c>
      <c r="N228" s="4">
        <v>89</v>
      </c>
    </row>
    <row r="229" spans="12:14">
      <c r="L229">
        <f t="shared" si="7"/>
        <v>228</v>
      </c>
      <c r="M229">
        <f t="shared" si="6"/>
        <v>88.702222660942169</v>
      </c>
      <c r="N229" s="4">
        <v>90</v>
      </c>
    </row>
    <row r="230" spans="12:14">
      <c r="L230">
        <f t="shared" si="7"/>
        <v>229</v>
      </c>
      <c r="M230">
        <f t="shared" si="6"/>
        <v>89.033539288526811</v>
      </c>
      <c r="N230" s="4">
        <v>90</v>
      </c>
    </row>
    <row r="231" spans="12:14">
      <c r="L231">
        <f t="shared" si="7"/>
        <v>230</v>
      </c>
      <c r="M231">
        <f t="shared" si="6"/>
        <v>89.364511001200114</v>
      </c>
      <c r="N231" s="4">
        <v>90</v>
      </c>
    </row>
    <row r="232" spans="12:14">
      <c r="L232">
        <f t="shared" si="7"/>
        <v>231</v>
      </c>
      <c r="M232">
        <f t="shared" si="6"/>
        <v>89.695138913127963</v>
      </c>
      <c r="N232" s="4">
        <v>90</v>
      </c>
    </row>
    <row r="233" spans="12:14">
      <c r="L233">
        <f t="shared" si="7"/>
        <v>232</v>
      </c>
      <c r="M233">
        <f t="shared" si="6"/>
        <v>90.025424131412436</v>
      </c>
      <c r="N233" s="4">
        <v>90</v>
      </c>
    </row>
    <row r="234" spans="12:14">
      <c r="L234">
        <f t="shared" si="7"/>
        <v>233</v>
      </c>
      <c r="M234">
        <f t="shared" si="6"/>
        <v>90.355367756162906</v>
      </c>
      <c r="N234" s="4">
        <v>91</v>
      </c>
    </row>
    <row r="235" spans="12:14">
      <c r="L235">
        <f t="shared" si="7"/>
        <v>234</v>
      </c>
      <c r="M235">
        <f t="shared" si="6"/>
        <v>90.684970880566183</v>
      </c>
      <c r="N235" s="4">
        <v>92</v>
      </c>
    </row>
    <row r="236" spans="12:14">
      <c r="L236">
        <f t="shared" si="7"/>
        <v>235</v>
      </c>
      <c r="M236">
        <f t="shared" si="6"/>
        <v>91.014234590955695</v>
      </c>
      <c r="N236" s="4">
        <v>92</v>
      </c>
    </row>
    <row r="237" spans="12:14">
      <c r="L237">
        <f t="shared" si="7"/>
        <v>236</v>
      </c>
      <c r="M237">
        <f t="shared" si="6"/>
        <v>91.343159966879625</v>
      </c>
      <c r="N237" s="4">
        <v>92</v>
      </c>
    </row>
    <row r="238" spans="12:14">
      <c r="L238">
        <f t="shared" si="7"/>
        <v>237</v>
      </c>
      <c r="M238">
        <f t="shared" si="6"/>
        <v>91.671748081168218</v>
      </c>
      <c r="N238" s="4">
        <v>92</v>
      </c>
    </row>
    <row r="239" spans="12:14">
      <c r="L239">
        <f t="shared" si="7"/>
        <v>238</v>
      </c>
      <c r="M239">
        <f t="shared" si="6"/>
        <v>92</v>
      </c>
      <c r="N239" s="4">
        <v>92</v>
      </c>
    </row>
    <row r="240" spans="12:14">
      <c r="L240">
        <f t="shared" si="7"/>
        <v>239</v>
      </c>
      <c r="M240">
        <f t="shared" si="6"/>
        <v>92.327916782967222</v>
      </c>
      <c r="N240" s="4">
        <v>93</v>
      </c>
    </row>
    <row r="241" spans="12:14">
      <c r="L241">
        <f t="shared" si="7"/>
        <v>240</v>
      </c>
      <c r="M241">
        <f t="shared" si="6"/>
        <v>92.655499483140389</v>
      </c>
      <c r="N241" s="4">
        <v>94</v>
      </c>
    </row>
    <row r="242" spans="12:14">
      <c r="L242">
        <f t="shared" si="7"/>
        <v>241</v>
      </c>
      <c r="M242">
        <f t="shared" si="6"/>
        <v>92.982749147131756</v>
      </c>
      <c r="N242" s="4">
        <v>94</v>
      </c>
    </row>
    <row r="243" spans="12:14">
      <c r="L243">
        <f t="shared" si="7"/>
        <v>242</v>
      </c>
      <c r="M243">
        <f t="shared" si="6"/>
        <v>93.309666815158167</v>
      </c>
      <c r="N243" s="4">
        <v>94</v>
      </c>
    </row>
    <row r="244" spans="12:14">
      <c r="L244">
        <f t="shared" si="7"/>
        <v>243</v>
      </c>
      <c r="M244">
        <f t="shared" si="6"/>
        <v>93.63625352110293</v>
      </c>
      <c r="N244" s="4">
        <v>94</v>
      </c>
    </row>
    <row r="245" spans="12:14">
      <c r="L245">
        <f t="shared" si="7"/>
        <v>244</v>
      </c>
      <c r="M245">
        <f t="shared" si="6"/>
        <v>93.962510292576766</v>
      </c>
      <c r="N245" s="4">
        <v>94</v>
      </c>
    </row>
    <row r="246" spans="12:14">
      <c r="L246">
        <f t="shared" si="7"/>
        <v>245</v>
      </c>
      <c r="M246">
        <f t="shared" si="6"/>
        <v>94.288438150978152</v>
      </c>
      <c r="N246" s="4">
        <v>96</v>
      </c>
    </row>
    <row r="247" spans="12:14">
      <c r="L247">
        <f t="shared" si="7"/>
        <v>246</v>
      </c>
      <c r="M247">
        <f t="shared" si="6"/>
        <v>94.614038111552759</v>
      </c>
      <c r="N247" s="4">
        <v>96</v>
      </c>
    </row>
    <row r="248" spans="12:14">
      <c r="L248">
        <f t="shared" si="7"/>
        <v>247</v>
      </c>
      <c r="M248">
        <f t="shared" si="6"/>
        <v>94.939311183451863</v>
      </c>
      <c r="N248" s="4">
        <v>96</v>
      </c>
    </row>
    <row r="249" spans="12:14">
      <c r="L249">
        <f t="shared" si="7"/>
        <v>248</v>
      </c>
      <c r="M249">
        <f t="shared" si="6"/>
        <v>95.264258369790511</v>
      </c>
      <c r="N249" s="4">
        <v>96</v>
      </c>
    </row>
    <row r="250" spans="12:14">
      <c r="L250">
        <f t="shared" si="7"/>
        <v>249</v>
      </c>
      <c r="M250">
        <f t="shared" si="6"/>
        <v>95.588880667704302</v>
      </c>
      <c r="N250" s="4">
        <v>97</v>
      </c>
    </row>
    <row r="251" spans="12:14">
      <c r="L251">
        <f t="shared" si="7"/>
        <v>250</v>
      </c>
      <c r="M251">
        <f t="shared" si="6"/>
        <v>95.913179068405853</v>
      </c>
      <c r="N251" s="4">
        <v>98</v>
      </c>
    </row>
    <row r="252" spans="12:14">
      <c r="L252">
        <f t="shared" si="7"/>
        <v>251</v>
      </c>
      <c r="M252">
        <f t="shared" si="6"/>
        <v>96.237154557240402</v>
      </c>
      <c r="N252" s="4">
        <v>98</v>
      </c>
    </row>
    <row r="253" spans="12:14">
      <c r="L253">
        <f t="shared" si="7"/>
        <v>252</v>
      </c>
      <c r="M253">
        <f t="shared" si="6"/>
        <v>96.560808113740549</v>
      </c>
      <c r="N253" s="4">
        <v>98</v>
      </c>
    </row>
    <row r="254" spans="12:14">
      <c r="L254">
        <f t="shared" si="7"/>
        <v>253</v>
      </c>
      <c r="M254">
        <f t="shared" si="6"/>
        <v>96.884140711680473</v>
      </c>
      <c r="N254" s="4">
        <v>98</v>
      </c>
    </row>
    <row r="255" spans="12:14">
      <c r="L255">
        <f t="shared" si="7"/>
        <v>254</v>
      </c>
      <c r="M255">
        <f t="shared" si="6"/>
        <v>97.207153319129404</v>
      </c>
      <c r="N255" s="4">
        <v>98</v>
      </c>
    </row>
    <row r="256" spans="12:14">
      <c r="L256">
        <f t="shared" si="7"/>
        <v>255</v>
      </c>
      <c r="M256">
        <f t="shared" si="6"/>
        <v>97.529846898504218</v>
      </c>
      <c r="N256" s="4">
        <v>98</v>
      </c>
    </row>
    <row r="257" spans="12:14">
      <c r="L257">
        <f t="shared" si="7"/>
        <v>256</v>
      </c>
      <c r="M257">
        <f t="shared" si="6"/>
        <v>97.852222406621593</v>
      </c>
      <c r="N257" s="4">
        <v>98</v>
      </c>
    </row>
    <row r="258" spans="12:14">
      <c r="L258">
        <f t="shared" si="7"/>
        <v>257</v>
      </c>
      <c r="M258">
        <f t="shared" ref="M258:M301" si="8">L258/(2+B$9*(L258^(2/3)))</f>
        <v>98.174280794749421</v>
      </c>
      <c r="N258" s="4">
        <v>100</v>
      </c>
    </row>
    <row r="259" spans="12:14">
      <c r="L259">
        <f t="shared" si="7"/>
        <v>258</v>
      </c>
      <c r="M259">
        <f t="shared" si="8"/>
        <v>98.49602300865746</v>
      </c>
      <c r="N259" s="4">
        <v>100</v>
      </c>
    </row>
    <row r="260" spans="12:14">
      <c r="L260">
        <f t="shared" ref="L260:L301" si="9">L259+1</f>
        <v>259</v>
      </c>
      <c r="M260">
        <f t="shared" si="8"/>
        <v>98.817449988667519</v>
      </c>
      <c r="N260" s="4">
        <v>100</v>
      </c>
    </row>
    <row r="261" spans="12:14">
      <c r="L261">
        <f t="shared" si="9"/>
        <v>260</v>
      </c>
      <c r="M261">
        <f t="shared" si="8"/>
        <v>99.138562669702722</v>
      </c>
      <c r="N261" s="4">
        <v>102</v>
      </c>
    </row>
    <row r="262" spans="12:14">
      <c r="L262">
        <f t="shared" si="9"/>
        <v>261</v>
      </c>
      <c r="M262">
        <f t="shared" si="8"/>
        <v>99.459361981336571</v>
      </c>
      <c r="N262" s="4">
        <v>103</v>
      </c>
    </row>
    <row r="263" spans="12:14">
      <c r="L263">
        <f t="shared" si="9"/>
        <v>262</v>
      </c>
      <c r="M263">
        <f t="shared" si="8"/>
        <v>99.779848847840967</v>
      </c>
      <c r="N263" s="4">
        <v>102</v>
      </c>
    </row>
    <row r="264" spans="12:14">
      <c r="L264">
        <f t="shared" si="9"/>
        <v>263</v>
      </c>
      <c r="M264">
        <f t="shared" si="8"/>
        <v>100.10002418823385</v>
      </c>
      <c r="N264" s="4">
        <v>104</v>
      </c>
    </row>
    <row r="265" spans="12:14">
      <c r="L265">
        <f t="shared" si="9"/>
        <v>264</v>
      </c>
      <c r="M265">
        <f t="shared" si="8"/>
        <v>100.41988891632624</v>
      </c>
      <c r="N265" s="4">
        <v>103</v>
      </c>
    </row>
    <row r="266" spans="12:14">
      <c r="L266">
        <f t="shared" si="9"/>
        <v>265</v>
      </c>
      <c r="M266">
        <f t="shared" si="8"/>
        <v>100.73944394076864</v>
      </c>
      <c r="N266" s="4">
        <v>104</v>
      </c>
    </row>
    <row r="267" spans="12:14">
      <c r="L267">
        <f t="shared" si="9"/>
        <v>266</v>
      </c>
      <c r="M267">
        <f t="shared" si="8"/>
        <v>101.05869016509679</v>
      </c>
      <c r="N267" s="4">
        <v>103</v>
      </c>
    </row>
    <row r="268" spans="12:14">
      <c r="L268">
        <f t="shared" si="9"/>
        <v>267</v>
      </c>
      <c r="M268">
        <f t="shared" si="8"/>
        <v>101.37762848777714</v>
      </c>
      <c r="N268" s="4">
        <v>104</v>
      </c>
    </row>
    <row r="269" spans="12:14">
      <c r="L269">
        <f t="shared" si="9"/>
        <v>268</v>
      </c>
      <c r="M269">
        <f t="shared" si="8"/>
        <v>101.69625980225133</v>
      </c>
      <c r="N269" s="4">
        <v>105</v>
      </c>
    </row>
    <row r="270" spans="12:14">
      <c r="L270">
        <f t="shared" si="9"/>
        <v>269</v>
      </c>
      <c r="M270">
        <f t="shared" si="8"/>
        <v>102.01458499698046</v>
      </c>
      <c r="N270" s="4">
        <v>106</v>
      </c>
    </row>
    <row r="271" spans="12:14">
      <c r="L271">
        <f t="shared" si="9"/>
        <v>270</v>
      </c>
      <c r="M271">
        <f t="shared" si="8"/>
        <v>102.33260495548873</v>
      </c>
      <c r="N271" s="4">
        <v>105</v>
      </c>
    </row>
    <row r="272" spans="12:14">
      <c r="L272">
        <f t="shared" si="9"/>
        <v>271</v>
      </c>
      <c r="M272">
        <f t="shared" si="8"/>
        <v>102.65032055640653</v>
      </c>
      <c r="N272" s="4">
        <v>106</v>
      </c>
    </row>
    <row r="273" spans="12:14">
      <c r="L273">
        <f t="shared" si="9"/>
        <v>272</v>
      </c>
      <c r="M273">
        <f t="shared" si="8"/>
        <v>102.96773267351288</v>
      </c>
      <c r="N273" s="4">
        <v>107</v>
      </c>
    </row>
    <row r="274" spans="12:14">
      <c r="L274">
        <f t="shared" si="9"/>
        <v>273</v>
      </c>
      <c r="M274">
        <f t="shared" si="8"/>
        <v>103.28484217577771</v>
      </c>
      <c r="N274" s="4">
        <v>108</v>
      </c>
    </row>
    <row r="275" spans="12:14">
      <c r="L275">
        <f t="shared" si="9"/>
        <v>274</v>
      </c>
      <c r="M275">
        <f t="shared" si="8"/>
        <v>103.60164992740313</v>
      </c>
      <c r="N275" s="4">
        <v>107</v>
      </c>
    </row>
    <row r="276" spans="12:14">
      <c r="L276">
        <f t="shared" si="9"/>
        <v>275</v>
      </c>
      <c r="M276">
        <f t="shared" si="8"/>
        <v>103.9181567878647</v>
      </c>
      <c r="N276" s="4">
        <v>108</v>
      </c>
    </row>
    <row r="277" spans="12:14">
      <c r="L277">
        <f t="shared" si="9"/>
        <v>276</v>
      </c>
      <c r="M277">
        <f t="shared" si="8"/>
        <v>104.23436361195188</v>
      </c>
      <c r="N277" s="4">
        <v>109</v>
      </c>
    </row>
    <row r="278" spans="12:14">
      <c r="L278">
        <f t="shared" si="9"/>
        <v>277</v>
      </c>
      <c r="M278">
        <f t="shared" si="8"/>
        <v>104.55027124980802</v>
      </c>
      <c r="N278" s="4">
        <v>108</v>
      </c>
    </row>
    <row r="279" spans="12:14">
      <c r="L279">
        <f t="shared" si="9"/>
        <v>278</v>
      </c>
      <c r="M279">
        <f t="shared" si="8"/>
        <v>104.86588054697012</v>
      </c>
      <c r="N279" s="4">
        <v>108</v>
      </c>
    </row>
    <row r="280" spans="12:14">
      <c r="L280">
        <f t="shared" si="9"/>
        <v>279</v>
      </c>
      <c r="M280">
        <f t="shared" si="8"/>
        <v>105.18119234440783</v>
      </c>
      <c r="N280" s="4">
        <v>110</v>
      </c>
    </row>
    <row r="281" spans="12:14">
      <c r="L281">
        <f t="shared" si="9"/>
        <v>280</v>
      </c>
      <c r="M281">
        <f t="shared" si="8"/>
        <v>105.49620747856208</v>
      </c>
      <c r="N281" s="4">
        <v>110</v>
      </c>
    </row>
    <row r="282" spans="12:14">
      <c r="L282">
        <f t="shared" si="9"/>
        <v>281</v>
      </c>
      <c r="M282">
        <f t="shared" si="8"/>
        <v>105.81092678138342</v>
      </c>
      <c r="N282" s="4">
        <v>110</v>
      </c>
    </row>
    <row r="283" spans="12:14">
      <c r="L283">
        <f t="shared" si="9"/>
        <v>282</v>
      </c>
      <c r="M283">
        <f t="shared" si="8"/>
        <v>106.12535108036955</v>
      </c>
      <c r="N283" s="4">
        <v>109</v>
      </c>
    </row>
    <row r="284" spans="12:14">
      <c r="L284">
        <f t="shared" si="9"/>
        <v>283</v>
      </c>
      <c r="M284">
        <f t="shared" si="8"/>
        <v>106.43948119860296</v>
      </c>
      <c r="N284" s="4">
        <v>112</v>
      </c>
    </row>
    <row r="285" spans="12:14">
      <c r="L285">
        <f t="shared" si="9"/>
        <v>284</v>
      </c>
      <c r="M285">
        <f t="shared" si="8"/>
        <v>106.75331795478738</v>
      </c>
      <c r="N285" s="4">
        <v>112</v>
      </c>
    </row>
    <row r="286" spans="12:14">
      <c r="L286">
        <f t="shared" si="9"/>
        <v>285</v>
      </c>
      <c r="M286">
        <f t="shared" si="8"/>
        <v>107.06686216328463</v>
      </c>
      <c r="N286" s="4">
        <v>112</v>
      </c>
    </row>
    <row r="287" spans="12:14">
      <c r="L287">
        <f t="shared" si="9"/>
        <v>286</v>
      </c>
      <c r="M287">
        <f t="shared" si="8"/>
        <v>107.38011463415036</v>
      </c>
      <c r="N287" s="4">
        <v>111</v>
      </c>
    </row>
    <row r="288" spans="12:14">
      <c r="L288">
        <f t="shared" si="9"/>
        <v>287</v>
      </c>
      <c r="M288">
        <f t="shared" si="8"/>
        <v>107.6930761731698</v>
      </c>
      <c r="N288" s="4">
        <v>114</v>
      </c>
    </row>
    <row r="289" spans="12:14">
      <c r="L289">
        <f t="shared" si="9"/>
        <v>288</v>
      </c>
      <c r="M289">
        <f t="shared" si="8"/>
        <v>108.00574758189295</v>
      </c>
      <c r="N289" s="4">
        <v>114</v>
      </c>
    </row>
    <row r="290" spans="12:14">
      <c r="L290">
        <f t="shared" si="9"/>
        <v>289</v>
      </c>
      <c r="M290">
        <f t="shared" si="8"/>
        <v>108.31812965766927</v>
      </c>
      <c r="N290" s="4">
        <v>114</v>
      </c>
    </row>
    <row r="291" spans="12:14">
      <c r="L291">
        <f t="shared" si="9"/>
        <v>290</v>
      </c>
      <c r="M291">
        <f t="shared" si="8"/>
        <v>108.63022319368227</v>
      </c>
      <c r="N291" s="4">
        <v>113</v>
      </c>
    </row>
    <row r="292" spans="12:14">
      <c r="L292">
        <f t="shared" si="9"/>
        <v>291</v>
      </c>
      <c r="M292">
        <f t="shared" si="8"/>
        <v>108.94202897898329</v>
      </c>
      <c r="N292" s="4">
        <v>116</v>
      </c>
    </row>
    <row r="293" spans="12:14">
      <c r="L293">
        <f t="shared" si="9"/>
        <v>292</v>
      </c>
      <c r="M293">
        <f t="shared" si="8"/>
        <v>109.25354779852535</v>
      </c>
      <c r="N293" s="4">
        <v>116</v>
      </c>
    </row>
    <row r="294" spans="12:14">
      <c r="L294">
        <f t="shared" si="9"/>
        <v>293</v>
      </c>
      <c r="M294">
        <f t="shared" si="8"/>
        <v>109.56478043319613</v>
      </c>
      <c r="N294" s="4">
        <v>116</v>
      </c>
    </row>
    <row r="295" spans="12:14">
      <c r="L295">
        <f t="shared" si="9"/>
        <v>294</v>
      </c>
      <c r="M295">
        <f t="shared" si="8"/>
        <v>109.87572765985109</v>
      </c>
      <c r="N295" s="4">
        <v>117</v>
      </c>
    </row>
    <row r="296" spans="12:14">
      <c r="L296">
        <f t="shared" si="9"/>
        <v>295</v>
      </c>
      <c r="M296">
        <f t="shared" si="8"/>
        <v>110.18639025134583</v>
      </c>
      <c r="N296" s="4"/>
    </row>
    <row r="297" spans="12:14">
      <c r="L297">
        <f t="shared" si="9"/>
        <v>296</v>
      </c>
      <c r="M297">
        <f t="shared" si="8"/>
        <v>110.49676897656822</v>
      </c>
      <c r="N297" s="4"/>
    </row>
    <row r="298" spans="12:14">
      <c r="L298">
        <f t="shared" si="9"/>
        <v>297</v>
      </c>
      <c r="M298">
        <f t="shared" si="8"/>
        <v>110.80686460047023</v>
      </c>
      <c r="N298" s="4"/>
    </row>
    <row r="299" spans="12:14">
      <c r="L299">
        <f t="shared" si="9"/>
        <v>298</v>
      </c>
      <c r="M299">
        <f t="shared" si="8"/>
        <v>111.11667788409932</v>
      </c>
      <c r="N299" s="4"/>
    </row>
    <row r="300" spans="12:14">
      <c r="L300">
        <f t="shared" si="9"/>
        <v>299</v>
      </c>
      <c r="M300">
        <f t="shared" si="8"/>
        <v>111.42620958462946</v>
      </c>
      <c r="N300" s="4"/>
    </row>
    <row r="301" spans="12:14">
      <c r="L301">
        <f t="shared" si="9"/>
        <v>300</v>
      </c>
      <c r="M301">
        <f t="shared" si="8"/>
        <v>111.73546045539199</v>
      </c>
      <c r="N301" s="4"/>
    </row>
    <row r="302" spans="12:14">
      <c r="N302" s="4"/>
    </row>
    <row r="303" spans="12:14">
      <c r="N303" s="4"/>
    </row>
    <row r="304" spans="12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G1:J1"/>
    <mergeCell ref="A1:E1"/>
    <mergeCell ref="A8:E8"/>
    <mergeCell ref="C15:E15"/>
    <mergeCell ref="D13:E13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37D2-CA3E-46B2-A4E3-78D6F539187C}">
  <dimension ref="A1:AB3386"/>
  <sheetViews>
    <sheetView zoomScale="80" zoomScaleNormal="80" workbookViewId="0">
      <selection activeCell="D9" sqref="D9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  <col min="16" max="16" width="8.6640625" customWidth="1"/>
  </cols>
  <sheetData>
    <row r="1" spans="1:28" ht="18.5" thickBot="1">
      <c r="A1" s="53" t="s">
        <v>43</v>
      </c>
      <c r="B1" s="54"/>
      <c r="C1" s="55"/>
      <c r="D1" s="55"/>
      <c r="E1" s="55"/>
      <c r="G1" s="51" t="s">
        <v>26</v>
      </c>
      <c r="H1" s="51"/>
      <c r="I1" s="52"/>
      <c r="J1" s="52"/>
      <c r="M1" s="1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48</v>
      </c>
      <c r="B2" s="36">
        <f>4/300</f>
        <v>1.3333333333333334E-2</v>
      </c>
      <c r="C2" s="27" t="s">
        <v>8</v>
      </c>
      <c r="D2" s="3">
        <v>238</v>
      </c>
      <c r="E2" s="30"/>
      <c r="G2" s="8" t="s">
        <v>20</v>
      </c>
      <c r="H2" s="11" t="s">
        <v>28</v>
      </c>
      <c r="I2" s="11" t="s">
        <v>17</v>
      </c>
      <c r="J2" s="13" t="s">
        <v>25</v>
      </c>
      <c r="N2" s="4"/>
    </row>
    <row r="3" spans="1:28" ht="18.5" thickBot="1">
      <c r="A3" s="22" t="s">
        <v>41</v>
      </c>
      <c r="B3" s="37">
        <v>632</v>
      </c>
      <c r="C3" s="45" t="s">
        <v>27</v>
      </c>
      <c r="D3" s="34">
        <f>B3*(B2^(3/2))*D2/(2+B2*(D2^(2/3)))</f>
        <v>92.187410874885288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N3" s="4"/>
    </row>
    <row r="4" spans="1:28" ht="20.5" thickBot="1">
      <c r="A4" s="22" t="s">
        <v>1</v>
      </c>
      <c r="B4" s="32">
        <v>2.8180000000000001</v>
      </c>
      <c r="C4" s="1" t="s">
        <v>3</v>
      </c>
      <c r="D4" s="44">
        <f>(0.9071+1.105*(D2^(-2/3))-0.584*(D2^(-4/3)))*(D2^(1/3))</f>
        <v>5.7972926491497887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N4" s="4"/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B6*B5*(3/2*D3*B4/D4+3/4*D4/D3/B4-5/2)*(D3/D2^(5/3))</f>
        <v>7.5066059117019845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N5" s="4"/>
    </row>
    <row r="6" spans="1:28" ht="20.5" thickBot="1">
      <c r="A6" s="24" t="s">
        <v>42</v>
      </c>
      <c r="B6" s="36">
        <v>22.5</v>
      </c>
      <c r="C6" s="25" t="s">
        <v>37</v>
      </c>
      <c r="D6" s="49" t="s">
        <v>46</v>
      </c>
      <c r="E6" s="50"/>
      <c r="G6" s="9" t="s">
        <v>11</v>
      </c>
      <c r="H6" s="1">
        <v>2</v>
      </c>
      <c r="I6">
        <v>1.6755</v>
      </c>
      <c r="J6" s="15">
        <v>7.07</v>
      </c>
      <c r="N6" s="4"/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N7" s="4"/>
    </row>
    <row r="8" spans="1:28" ht="18.5" thickBot="1">
      <c r="A8" s="53" t="s">
        <v>45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N8" s="4"/>
    </row>
    <row r="9" spans="1:28" ht="18.5" thickBot="1">
      <c r="A9" s="26" t="s">
        <v>49</v>
      </c>
      <c r="B9" s="39">
        <f>-(-(D9^2)*(D10^(4/3)))/((B3*D10)^2)/3+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/(3*(2^(1/3))*((B3*D10)^2))-(2^(1/3))*(3*(-4*(D9^2)*(D10^(2/3)))*((B3*D10)^2)-(-(D9^2)*(D10^(4/3)))^2)/(3*((B3*D10)^2)*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)</f>
        <v>1.3312418127771359E-2</v>
      </c>
      <c r="C9" s="27" t="s">
        <v>4</v>
      </c>
      <c r="D9" s="33">
        <v>92</v>
      </c>
      <c r="E9" s="43"/>
      <c r="F9" s="46"/>
      <c r="G9" s="9" t="s">
        <v>13</v>
      </c>
      <c r="H9" s="1">
        <v>26</v>
      </c>
      <c r="I9">
        <v>3.7376999999999998</v>
      </c>
      <c r="J9" s="15">
        <v>8.7899999999999991</v>
      </c>
      <c r="N9" s="4"/>
    </row>
    <row r="10" spans="1:28" ht="18.5" thickBot="1">
      <c r="A10" s="38" t="s">
        <v>53</v>
      </c>
      <c r="B10" s="47">
        <v>4357.1000000000004</v>
      </c>
      <c r="C10" s="29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N10" s="4"/>
    </row>
    <row r="11" spans="1:28" ht="20.5" thickBot="1">
      <c r="A11" s="22" t="s">
        <v>1</v>
      </c>
      <c r="B11" s="28">
        <v>2.8180000000000001</v>
      </c>
      <c r="C11" s="1" t="s">
        <v>3</v>
      </c>
      <c r="D11" s="48">
        <f>(0.9071+1.105*(D10^(-2/3))-0.584*(D10^(-4/3)))*(D10^(1/3))</f>
        <v>5.7972926491497887</v>
      </c>
      <c r="E11" s="35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N11" s="4"/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B13*B12*(3/2*D9*B11/D11+3/4*D11/D9/B11-5/2)*(D9/D10^(5/3))</f>
        <v>7.5058132630999639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N12" s="4"/>
    </row>
    <row r="13" spans="1:28" ht="20.5" customHeight="1" thickBot="1">
      <c r="A13" s="24" t="s">
        <v>47</v>
      </c>
      <c r="B13" s="39">
        <f>B6+B10*(B2-B9)</f>
        <v>22.591129642154083</v>
      </c>
      <c r="C13" s="25" t="s">
        <v>37</v>
      </c>
      <c r="D13" s="49" t="s">
        <v>44</v>
      </c>
      <c r="E13" s="50"/>
      <c r="G13" s="9" t="s">
        <v>24</v>
      </c>
      <c r="H13" s="1">
        <v>69</v>
      </c>
      <c r="I13">
        <v>5.2256</v>
      </c>
      <c r="J13" s="15">
        <v>8.11</v>
      </c>
      <c r="N13" s="4"/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N14" s="4"/>
    </row>
    <row r="15" spans="1:28" ht="18.5" thickBot="1">
      <c r="C15" s="53" t="s">
        <v>36</v>
      </c>
      <c r="D15" s="53"/>
      <c r="E15" s="53"/>
      <c r="G15" s="9" t="s">
        <v>15</v>
      </c>
      <c r="H15" s="1">
        <v>83</v>
      </c>
      <c r="I15">
        <v>5.5210999999999997</v>
      </c>
      <c r="J15" s="15">
        <v>7.85</v>
      </c>
      <c r="N15" s="4"/>
    </row>
    <row r="16" spans="1:28" ht="20.5" thickBot="1">
      <c r="B16" s="18" t="s">
        <v>39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N16" s="4"/>
    </row>
    <row r="17" spans="3:14" ht="18.5" thickBot="1">
      <c r="C17" s="24" t="s">
        <v>37</v>
      </c>
      <c r="D17" s="49" t="s">
        <v>40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N17" s="4"/>
    </row>
    <row r="18" spans="3:14" ht="18.5" thickTop="1">
      <c r="N18" s="4"/>
    </row>
    <row r="19" spans="3:14">
      <c r="N19" s="4"/>
    </row>
    <row r="20" spans="3:14">
      <c r="N20" s="4"/>
    </row>
    <row r="21" spans="3:14">
      <c r="N21" s="4"/>
    </row>
    <row r="22" spans="3:14">
      <c r="N22" s="4"/>
    </row>
    <row r="23" spans="3:14">
      <c r="N23" s="4"/>
    </row>
    <row r="24" spans="3:14">
      <c r="N24" s="4"/>
    </row>
    <row r="25" spans="3:14">
      <c r="N25" s="4"/>
    </row>
    <row r="26" spans="3:14">
      <c r="N26" s="4"/>
    </row>
    <row r="27" spans="3:14">
      <c r="N27" s="4"/>
    </row>
    <row r="28" spans="3:14">
      <c r="N28" s="4"/>
    </row>
    <row r="29" spans="3:14">
      <c r="N29" s="4"/>
    </row>
    <row r="30" spans="3:14">
      <c r="N30" s="4"/>
    </row>
    <row r="31" spans="3:14">
      <c r="N31" s="4"/>
    </row>
    <row r="32" spans="3:14">
      <c r="N32" s="4"/>
    </row>
    <row r="33" spans="14:14">
      <c r="N33" s="4"/>
    </row>
    <row r="34" spans="14:14">
      <c r="N34" s="4"/>
    </row>
    <row r="35" spans="14:14">
      <c r="N35" s="4"/>
    </row>
    <row r="36" spans="14:14">
      <c r="N36" s="4"/>
    </row>
    <row r="37" spans="14:14">
      <c r="N37" s="4"/>
    </row>
    <row r="38" spans="14:14">
      <c r="N38" s="4"/>
    </row>
    <row r="39" spans="14:14">
      <c r="N39" s="4"/>
    </row>
    <row r="40" spans="14:14">
      <c r="N40" s="4"/>
    </row>
    <row r="41" spans="14:14">
      <c r="N41" s="4"/>
    </row>
    <row r="42" spans="14:14">
      <c r="N42" s="4"/>
    </row>
    <row r="43" spans="14:14">
      <c r="N43" s="4"/>
    </row>
    <row r="44" spans="14:14">
      <c r="N44" s="4"/>
    </row>
    <row r="45" spans="14:14">
      <c r="N45" s="4"/>
    </row>
    <row r="46" spans="14:14">
      <c r="N46" s="4"/>
    </row>
    <row r="47" spans="14:14">
      <c r="N47" s="4"/>
    </row>
    <row r="48" spans="14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  <row r="112" spans="14:14">
      <c r="N112" s="4"/>
    </row>
    <row r="113" spans="14:14">
      <c r="N113" s="4"/>
    </row>
    <row r="114" spans="14:14">
      <c r="N114" s="4"/>
    </row>
    <row r="115" spans="14:14">
      <c r="N115" s="4"/>
    </row>
    <row r="116" spans="14:14">
      <c r="N116" s="4"/>
    </row>
    <row r="117" spans="14:14">
      <c r="N117" s="4"/>
    </row>
    <row r="118" spans="14:14">
      <c r="N118" s="4"/>
    </row>
    <row r="119" spans="14:14">
      <c r="N119" s="4"/>
    </row>
    <row r="120" spans="14:14">
      <c r="N120" s="4"/>
    </row>
    <row r="121" spans="14:14">
      <c r="N121" s="4"/>
    </row>
    <row r="122" spans="14:14">
      <c r="N122" s="4"/>
    </row>
    <row r="123" spans="14:14">
      <c r="N123" s="4"/>
    </row>
    <row r="124" spans="14:14">
      <c r="N124" s="4"/>
    </row>
    <row r="125" spans="14:14">
      <c r="N125" s="4"/>
    </row>
    <row r="126" spans="14:14">
      <c r="N126" s="4"/>
    </row>
    <row r="127" spans="14:14">
      <c r="N127" s="4"/>
    </row>
    <row r="128" spans="14:14">
      <c r="N128" s="4"/>
    </row>
    <row r="129" spans="14:14">
      <c r="N129" s="4"/>
    </row>
    <row r="130" spans="14:14">
      <c r="N130" s="4"/>
    </row>
    <row r="131" spans="14:14">
      <c r="N131" s="4"/>
    </row>
    <row r="132" spans="14:14">
      <c r="N132" s="4"/>
    </row>
    <row r="133" spans="14:14">
      <c r="N133" s="4"/>
    </row>
    <row r="134" spans="14:14">
      <c r="N134" s="4"/>
    </row>
    <row r="135" spans="14:14">
      <c r="N135" s="4"/>
    </row>
    <row r="136" spans="14:14">
      <c r="N136" s="4"/>
    </row>
    <row r="137" spans="14:14">
      <c r="N137" s="4"/>
    </row>
    <row r="138" spans="14:14">
      <c r="N138" s="4"/>
    </row>
    <row r="139" spans="14:14">
      <c r="N139" s="4"/>
    </row>
    <row r="140" spans="14:14">
      <c r="N140" s="4"/>
    </row>
    <row r="141" spans="14:14">
      <c r="N141" s="4"/>
    </row>
    <row r="142" spans="14:14">
      <c r="N142" s="4"/>
    </row>
    <row r="143" spans="14:14">
      <c r="N143" s="4"/>
    </row>
    <row r="144" spans="14:14">
      <c r="N144" s="4"/>
    </row>
    <row r="145" spans="14:14">
      <c r="N145" s="4"/>
    </row>
    <row r="146" spans="14:14">
      <c r="N146" s="4"/>
    </row>
    <row r="147" spans="14:14">
      <c r="N147" s="4"/>
    </row>
    <row r="148" spans="14:14">
      <c r="N148" s="4"/>
    </row>
    <row r="149" spans="14:14">
      <c r="N149" s="4"/>
    </row>
    <row r="150" spans="14:14">
      <c r="N150" s="4"/>
    </row>
    <row r="151" spans="14:14">
      <c r="N151" s="4"/>
    </row>
    <row r="152" spans="14:14">
      <c r="N152" s="4"/>
    </row>
    <row r="153" spans="14:14">
      <c r="N153" s="4"/>
    </row>
    <row r="154" spans="14:14">
      <c r="N154" s="4"/>
    </row>
    <row r="155" spans="14:14">
      <c r="N155" s="4"/>
    </row>
    <row r="156" spans="14:14">
      <c r="N156" s="4"/>
    </row>
    <row r="157" spans="14:14">
      <c r="N157" s="4"/>
    </row>
    <row r="158" spans="14:14">
      <c r="N158" s="4"/>
    </row>
    <row r="159" spans="14:14">
      <c r="N159" s="4"/>
    </row>
    <row r="160" spans="14:14">
      <c r="N160" s="4"/>
    </row>
    <row r="161" spans="14:14">
      <c r="N161" s="4"/>
    </row>
    <row r="162" spans="14:14">
      <c r="N162" s="4"/>
    </row>
    <row r="163" spans="14:14">
      <c r="N163" s="4"/>
    </row>
    <row r="164" spans="14:14">
      <c r="N164" s="4"/>
    </row>
    <row r="165" spans="14:14">
      <c r="N165" s="4"/>
    </row>
    <row r="166" spans="14:14">
      <c r="N166" s="4"/>
    </row>
    <row r="167" spans="14:14">
      <c r="N167" s="4"/>
    </row>
    <row r="168" spans="14:14">
      <c r="N168" s="4"/>
    </row>
    <row r="169" spans="14:14">
      <c r="N169" s="4"/>
    </row>
    <row r="170" spans="14:14">
      <c r="N170" s="4"/>
    </row>
    <row r="171" spans="14:14">
      <c r="N171" s="4"/>
    </row>
    <row r="172" spans="14:14">
      <c r="N172" s="4"/>
    </row>
    <row r="173" spans="14:14">
      <c r="N173" s="4"/>
    </row>
    <row r="174" spans="14:14">
      <c r="N174" s="4"/>
    </row>
    <row r="175" spans="14:14">
      <c r="N175" s="4"/>
    </row>
    <row r="176" spans="14:14">
      <c r="N176" s="4"/>
    </row>
    <row r="177" spans="14:14">
      <c r="N177" s="4"/>
    </row>
    <row r="178" spans="14:14">
      <c r="N178" s="4"/>
    </row>
    <row r="179" spans="14:14">
      <c r="N179" s="4"/>
    </row>
    <row r="180" spans="14:14">
      <c r="N180" s="4"/>
    </row>
    <row r="181" spans="14:14">
      <c r="N181" s="4"/>
    </row>
    <row r="182" spans="14:14">
      <c r="N182" s="4"/>
    </row>
    <row r="183" spans="14:14">
      <c r="N183" s="4"/>
    </row>
    <row r="184" spans="14:14">
      <c r="N184" s="4"/>
    </row>
    <row r="185" spans="14:14">
      <c r="N185" s="4"/>
    </row>
    <row r="186" spans="14:14">
      <c r="N186" s="4"/>
    </row>
    <row r="187" spans="14:14">
      <c r="N187" s="4"/>
    </row>
    <row r="188" spans="14:14">
      <c r="N188" s="4"/>
    </row>
    <row r="189" spans="14:14">
      <c r="N189" s="4"/>
    </row>
    <row r="190" spans="14:14">
      <c r="N190" s="4"/>
    </row>
    <row r="191" spans="14:14">
      <c r="N191" s="4"/>
    </row>
    <row r="192" spans="14:14">
      <c r="N192" s="4"/>
    </row>
    <row r="193" spans="14:14">
      <c r="N193" s="4"/>
    </row>
    <row r="194" spans="14:14">
      <c r="N194" s="4"/>
    </row>
    <row r="195" spans="14:14">
      <c r="N195" s="4"/>
    </row>
    <row r="196" spans="14:14">
      <c r="N196" s="4"/>
    </row>
    <row r="197" spans="14:14">
      <c r="N197" s="4"/>
    </row>
    <row r="198" spans="14:14">
      <c r="N198" s="4"/>
    </row>
    <row r="199" spans="14:14">
      <c r="N199" s="4"/>
    </row>
    <row r="200" spans="14:14">
      <c r="N200" s="4"/>
    </row>
    <row r="201" spans="14:14">
      <c r="N201" s="4"/>
    </row>
    <row r="202" spans="14:14">
      <c r="N202" s="4"/>
    </row>
    <row r="203" spans="14:14">
      <c r="N203" s="4"/>
    </row>
    <row r="204" spans="14:14">
      <c r="N204" s="4"/>
    </row>
    <row r="205" spans="14:14">
      <c r="N205" s="4"/>
    </row>
    <row r="206" spans="14:14">
      <c r="N206" s="4"/>
    </row>
    <row r="207" spans="14:14">
      <c r="N207" s="4"/>
    </row>
    <row r="208" spans="14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A1:E1"/>
    <mergeCell ref="G1:J1"/>
    <mergeCell ref="D6:E6"/>
    <mergeCell ref="A8:E8"/>
    <mergeCell ref="D13:E13"/>
    <mergeCell ref="C15:E15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結合エネルギー計算</vt:lpstr>
      <vt:lpstr>(72)式補正案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2025-04-17T05:07:23Z</cp:lastPrinted>
  <dcterms:created xsi:type="dcterms:W3CDTF">2015-06-05T18:19:34Z</dcterms:created>
  <dcterms:modified xsi:type="dcterms:W3CDTF">2025-05-02T03:05:25Z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2025-04-13T05:33:23Z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66481292-776b-4a1a-a2c3-ed172c96172a</vt:lpwstr>
  </property>
  <property fmtid="{D5CDD505-2E9C-101B-9397-08002B2CF9AE}" pid="8" name="MSIP_Label_ddc55989-3c9e-4466-8514-eac6f80f6373_ContentBits">
    <vt:lpwstr>0</vt:lpwstr>
  </property>
  <property fmtid="{D5CDD505-2E9C-101B-9397-08002B2CF9AE}" pid="9" name="MSIP_Label_ddc55989-3c9e-4466-8514-eac6f80f6373_Tag">
    <vt:lpwstr>10, 0, 1, 1</vt:lpwstr>
  </property>
</Properties>
</file>